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AB358E95-3DA3-47E9-8268-E0CF8F8599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 Profit &amp; Loss" sheetId="2" r:id="rId1"/>
    <sheet name="2. Balance Sheet" sheetId="1" r:id="rId2"/>
    <sheet name="3. Portfolio" sheetId="7" r:id="rId3"/>
    <sheet name="4. Impact indicato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7" l="1"/>
  <c r="J2" i="7"/>
  <c r="K2" i="7"/>
  <c r="L2" i="7"/>
  <c r="M2" i="7"/>
  <c r="N2" i="7"/>
  <c r="H2" i="7"/>
  <c r="G2" i="7"/>
  <c r="F2" i="7"/>
  <c r="E2" i="7"/>
  <c r="D2" i="7"/>
  <c r="C2" i="7"/>
  <c r="F7" i="1"/>
  <c r="E7" i="1"/>
  <c r="D7" i="1"/>
  <c r="C7" i="1"/>
  <c r="B7" i="1"/>
  <c r="B30" i="1" l="1"/>
  <c r="B29" i="1"/>
  <c r="B22" i="1"/>
  <c r="C16" i="1"/>
  <c r="D16" i="1"/>
  <c r="E16" i="1"/>
  <c r="F16" i="1"/>
  <c r="G16" i="1"/>
  <c r="H16" i="1"/>
  <c r="I16" i="1"/>
  <c r="J16" i="1"/>
  <c r="K16" i="1"/>
  <c r="L16" i="1"/>
  <c r="M16" i="1"/>
  <c r="B16" i="1"/>
  <c r="B11" i="2"/>
  <c r="B13" i="2"/>
  <c r="B14" i="2"/>
  <c r="B16" i="2"/>
  <c r="B20" i="2"/>
  <c r="B22" i="2"/>
  <c r="B28" i="2"/>
  <c r="M28" i="2"/>
  <c r="L28" i="2"/>
  <c r="K28" i="2"/>
  <c r="J28" i="2"/>
  <c r="I28" i="2"/>
  <c r="H28" i="2"/>
  <c r="G28" i="2"/>
  <c r="F28" i="2"/>
  <c r="E28" i="2"/>
  <c r="D28" i="2"/>
  <c r="C28" i="2"/>
  <c r="B2" i="1" l="1"/>
  <c r="C13" i="2"/>
  <c r="D13" i="2"/>
  <c r="E13" i="2"/>
  <c r="F13" i="2"/>
  <c r="G13" i="2"/>
  <c r="H13" i="2"/>
  <c r="I13" i="2"/>
  <c r="J13" i="2"/>
  <c r="K13" i="2"/>
  <c r="L13" i="2"/>
  <c r="M13" i="2"/>
  <c r="C11" i="2"/>
  <c r="D11" i="2"/>
  <c r="D14" i="2" s="1"/>
  <c r="D16" i="2" s="1"/>
  <c r="D20" i="2" s="1"/>
  <c r="E11" i="2"/>
  <c r="F11" i="2"/>
  <c r="G11" i="2"/>
  <c r="H11" i="2"/>
  <c r="I11" i="2"/>
  <c r="J11" i="2"/>
  <c r="K11" i="2"/>
  <c r="K14" i="2" s="1"/>
  <c r="K16" i="2" s="1"/>
  <c r="K20" i="2" s="1"/>
  <c r="L11" i="2"/>
  <c r="M11" i="2"/>
  <c r="H22" i="1"/>
  <c r="F22" i="1"/>
  <c r="C22" i="1"/>
  <c r="C29" i="1"/>
  <c r="C30" i="1" s="1"/>
  <c r="D29" i="1"/>
  <c r="E29" i="1"/>
  <c r="F29" i="1"/>
  <c r="G29" i="1"/>
  <c r="H29" i="1"/>
  <c r="I29" i="1"/>
  <c r="J29" i="1"/>
  <c r="K29" i="1"/>
  <c r="L29" i="1"/>
  <c r="M29" i="1"/>
  <c r="D22" i="1"/>
  <c r="E22" i="1"/>
  <c r="G22" i="1"/>
  <c r="I22" i="1"/>
  <c r="J22" i="1"/>
  <c r="K22" i="1"/>
  <c r="L22" i="1"/>
  <c r="M22" i="1"/>
  <c r="I14" i="2" l="1"/>
  <c r="I16" i="2" s="1"/>
  <c r="I20" i="2" s="1"/>
  <c r="F14" i="2"/>
  <c r="F16" i="2" s="1"/>
  <c r="F20" i="2" s="1"/>
  <c r="E14" i="2"/>
  <c r="E16" i="2" s="1"/>
  <c r="E20" i="2" s="1"/>
  <c r="C14" i="2"/>
  <c r="C16" i="2" s="1"/>
  <c r="C20" i="2" s="1"/>
  <c r="J14" i="2"/>
  <c r="J16" i="2" s="1"/>
  <c r="J20" i="2" s="1"/>
  <c r="G14" i="2"/>
  <c r="G16" i="2" s="1"/>
  <c r="G20" i="2" s="1"/>
  <c r="H14" i="2"/>
  <c r="H16" i="2" s="1"/>
  <c r="H20" i="2" s="1"/>
  <c r="M14" i="2"/>
  <c r="M16" i="2" s="1"/>
  <c r="M20" i="2" s="1"/>
  <c r="L14" i="2"/>
  <c r="L16" i="2" s="1"/>
  <c r="L20" i="2" s="1"/>
  <c r="E30" i="1"/>
  <c r="D30" i="1"/>
  <c r="M30" i="1"/>
  <c r="L30" i="1"/>
  <c r="K30" i="1"/>
  <c r="J30" i="1"/>
  <c r="I30" i="1"/>
  <c r="G30" i="1"/>
  <c r="F30" i="1"/>
  <c r="H30" i="1"/>
  <c r="D2" i="6"/>
  <c r="E2" i="6" s="1"/>
  <c r="F2" i="6" s="1"/>
  <c r="G2" i="6" s="1"/>
  <c r="H2" i="6" s="1"/>
  <c r="I2" i="6" s="1"/>
  <c r="H7" i="2"/>
  <c r="H7" i="1" s="1"/>
  <c r="G7" i="1"/>
  <c r="C2" i="1"/>
  <c r="D2" i="1"/>
  <c r="E2" i="1"/>
  <c r="F2" i="1"/>
  <c r="G2" i="1"/>
  <c r="H2" i="1"/>
  <c r="I2" i="1"/>
  <c r="J2" i="1"/>
  <c r="K2" i="1"/>
  <c r="L2" i="1"/>
  <c r="M2" i="1"/>
  <c r="A2" i="1"/>
  <c r="A7" i="1"/>
  <c r="I7" i="2" l="1"/>
  <c r="J7" i="2" s="1"/>
  <c r="K7" i="2" s="1"/>
  <c r="J7" i="1" l="1"/>
  <c r="I7" i="1"/>
  <c r="L7" i="2"/>
  <c r="K7" i="1"/>
  <c r="L7" i="1" l="1"/>
  <c r="M7" i="2"/>
  <c r="M7" i="1" s="1"/>
  <c r="D22" i="2" l="1"/>
  <c r="J22" i="2"/>
  <c r="M22" i="2"/>
  <c r="E22" i="2"/>
  <c r="I22" i="2"/>
  <c r="K22" i="2"/>
  <c r="C22" i="2"/>
  <c r="H22" i="2"/>
  <c r="G22" i="2"/>
  <c r="L22" i="2"/>
  <c r="F22" i="2"/>
</calcChain>
</file>

<file path=xl/sharedStrings.xml><?xml version="1.0" encoding="utf-8"?>
<sst xmlns="http://schemas.openxmlformats.org/spreadsheetml/2006/main" count="176" uniqueCount="139">
  <si>
    <t>BALANCE SHEET</t>
  </si>
  <si>
    <t>TOTAL ASSETS</t>
  </si>
  <si>
    <t>Retained earnings</t>
  </si>
  <si>
    <t>Other reserves</t>
  </si>
  <si>
    <t>TOTAL EQUITY AND LIABILITIES</t>
  </si>
  <si>
    <t>Year 0</t>
  </si>
  <si>
    <t>Year + 1</t>
  </si>
  <si>
    <t>Year + 2</t>
  </si>
  <si>
    <t>Year + 3</t>
  </si>
  <si>
    <t>Year + 4</t>
  </si>
  <si>
    <t>Year + 5</t>
  </si>
  <si>
    <t>Year + 6</t>
  </si>
  <si>
    <t>Year + 7</t>
  </si>
  <si>
    <t>Current financial year</t>
  </si>
  <si>
    <t>Projections</t>
  </si>
  <si>
    <t>actual</t>
  </si>
  <si>
    <t>forecast</t>
  </si>
  <si>
    <t>Personnel costs</t>
  </si>
  <si>
    <t>Year - 3</t>
  </si>
  <si>
    <t>Year - 2</t>
  </si>
  <si>
    <t>Year - 1</t>
  </si>
  <si>
    <t>Income from grants</t>
  </si>
  <si>
    <t>NET INCOME</t>
  </si>
  <si>
    <t>PROFIT &amp; LOSS STATEMENT</t>
  </si>
  <si>
    <t>Historical</t>
  </si>
  <si>
    <t xml:space="preserve">in USD </t>
  </si>
  <si>
    <t>TOTAL EQUITY</t>
  </si>
  <si>
    <t>Exchange rate local currency / USD</t>
  </si>
  <si>
    <t>Other relevant SDG</t>
  </si>
  <si>
    <t xml:space="preserve">Number of Permanent employees: Female </t>
  </si>
  <si>
    <t>Number of females employed by the organization. This is the sum of all paid full-time and part-time female employees (OI2444)</t>
  </si>
  <si>
    <t>Temporary Employees: Female</t>
  </si>
  <si>
    <t>Number of female temporary employees paid by the organization during the reporting period. (OI6978)</t>
  </si>
  <si>
    <t>Number of women in senior management</t>
  </si>
  <si>
    <t>Number of paid full-time female management employees (managers) at the organization (OI1571)</t>
  </si>
  <si>
    <t>Number of female members of the organization's Board of Directors or other governing body</t>
  </si>
  <si>
    <t>Number of female members of the organization's board of directors or other governing body (OI8118)</t>
  </si>
  <si>
    <t>Share of women ownership</t>
  </si>
  <si>
    <t>Percentage of the organization that is female-owned (OI2840)</t>
  </si>
  <si>
    <t>Number of Permanent employees</t>
  </si>
  <si>
    <t>Number of people employed by the organization at the end of the reporting period.  This is the sum of all paid full-time and part-time employees who are employed for a minimum period of 6 months/year. (PI8869)</t>
  </si>
  <si>
    <t>Number of Temporary Employees</t>
  </si>
  <si>
    <t>This metric is intended to capture the number of temporary employees who worked for the organization at any point during the reporting period.(OI9028)</t>
  </si>
  <si>
    <t>Value of the Full-time Wages, per year, in USD (average)</t>
  </si>
  <si>
    <t>Number of people in senior management (total)</t>
  </si>
  <si>
    <t>Number of paid full-time management employees (managers) at the organization (OI8251)</t>
  </si>
  <si>
    <t xml:space="preserve">Number of total members on the organisation's Board of Directors or other governing body </t>
  </si>
  <si>
    <t>Number of members of the organization's board of directors or other governing body (OI1075)</t>
  </si>
  <si>
    <t>IMPACT INDICATOR</t>
  </si>
  <si>
    <t>IRIS ID (in brackets) and Metric Definition</t>
  </si>
  <si>
    <t xml:space="preserve">                       SDG 1: NO POVERTY</t>
  </si>
  <si>
    <t>Average net (additional) income of smallholders selling products to the organization (only the income associated with the organization)</t>
  </si>
  <si>
    <t xml:space="preserve">                       SDG 2: ZERO HUNGER</t>
  </si>
  <si>
    <t>Land Indirectly Controlled: Cultivated</t>
  </si>
  <si>
    <t>Area of land cultivated by the smallholders working with the organization (PI7403)</t>
  </si>
  <si>
    <t>Land directly Controlled: Cultivated</t>
  </si>
  <si>
    <t>Area of land directly controlled by the organization and under cultivation (PI7403)</t>
  </si>
  <si>
    <t xml:space="preserve">                       SDG 5: GENDER EQUALITY</t>
  </si>
  <si>
    <t>Number (or %) of female farmers reached</t>
  </si>
  <si>
    <t xml:space="preserve">                      SDG 8: DECENT WORK AND ECONOMIC GROWTH</t>
  </si>
  <si>
    <t>Average value of wages paid to all full-time employees of the 
organization, in USD.(OI5887)</t>
  </si>
  <si>
    <t>Payment to fulltime and/or seasonal employees</t>
  </si>
  <si>
    <t>Total value of payments made by the organization to permanent and temporary employees.</t>
  </si>
  <si>
    <t xml:space="preserve">                       SDG 13: CLIMATE ACTION</t>
  </si>
  <si>
    <t>Depending on the business model of the company, it can refers to suppliers (PI5350), clients (PI4060) or distributors (PI2758).</t>
  </si>
  <si>
    <t>IRIS metric name and code</t>
  </si>
  <si>
    <t>Other relevant indicator IRIS metric name and code</t>
  </si>
  <si>
    <t>Average agricultural yield per hectare, per annum. Depending on the business model of the company, it can refers to suppliers (PI2046) or clients (PI3468).</t>
  </si>
  <si>
    <t>Depending on the business model of the company, it can be suppliers (PI1728), clients (PI8330) or distributors (PI6659).</t>
  </si>
  <si>
    <t>N/A</t>
  </si>
  <si>
    <t>Other income</t>
  </si>
  <si>
    <t>Financial Expense</t>
  </si>
  <si>
    <t>General &amp; Administrative expenses</t>
  </si>
  <si>
    <t>Tax Expense</t>
  </si>
  <si>
    <t>PROFIT BEFORE TAX</t>
  </si>
  <si>
    <t>PROFIT/(LOSS) FROM OPERATIONS</t>
  </si>
  <si>
    <t>Remeasurement Gain/(Loss)</t>
  </si>
  <si>
    <t>Cash and cash equivalent</t>
  </si>
  <si>
    <t>Other Liabilities</t>
  </si>
  <si>
    <t>TOTAL LIABILITIES</t>
  </si>
  <si>
    <t>Paid in capital</t>
  </si>
  <si>
    <t>Net (additional) income to smallholders, in USD</t>
  </si>
  <si>
    <t xml:space="preserve"># climate trainings given </t>
  </si>
  <si>
    <t># of customers practicing climate smart agriculture</t>
  </si>
  <si>
    <t>Total smallholders farmers reached</t>
  </si>
  <si>
    <t>Average (additional) Agricultural Yield</t>
  </si>
  <si>
    <t>Please include the requested CFC loan in the projections</t>
  </si>
  <si>
    <t>LT Borrowings**</t>
  </si>
  <si>
    <t>ST Borrowings*</t>
  </si>
  <si>
    <t>* borrowings maturing in &lt; 12 months</t>
  </si>
  <si>
    <t>Advanced Capital</t>
  </si>
  <si>
    <t>Donated Capital</t>
  </si>
  <si>
    <t>Loan Loss Provision Increase/(decrease)</t>
  </si>
  <si>
    <t>Institutional</t>
  </si>
  <si>
    <t>Total Loan Officers</t>
  </si>
  <si>
    <t>Total Branch Office Staff</t>
  </si>
  <si>
    <t>Total Staff</t>
  </si>
  <si>
    <t>No. of Branches</t>
  </si>
  <si>
    <t>Portfolio Overview</t>
  </si>
  <si>
    <t>Total No. of Clients</t>
  </si>
  <si>
    <t>Total Outstanding Loan Portfolio</t>
  </si>
  <si>
    <t>Average Gross Loan Portfolio</t>
  </si>
  <si>
    <t>Other Current Assets</t>
  </si>
  <si>
    <t>Other expenses</t>
  </si>
  <si>
    <t>Portfolio At Risk: 1-30 days</t>
  </si>
  <si>
    <t>Portfolio At Risk: &gt;30 days</t>
  </si>
  <si>
    <t>Total Value of Deposits</t>
  </si>
  <si>
    <t xml:space="preserve">Total No. of Disbursements </t>
  </si>
  <si>
    <t>Total value Disbursements (local currency)</t>
  </si>
  <si>
    <t xml:space="preserve">Interest Income </t>
  </si>
  <si>
    <t>TOTAL FINANCIAL INCOME</t>
  </si>
  <si>
    <t>TOTAL FINANCIAL EXPENSE</t>
  </si>
  <si>
    <t>GROSS FINANCIAL MARGIN</t>
  </si>
  <si>
    <t>NET FINANCIAL MARGIN</t>
  </si>
  <si>
    <t>Exceptional income</t>
  </si>
  <si>
    <t>Exceptional expenses</t>
  </si>
  <si>
    <t>Gross Loan Portfolio</t>
  </si>
  <si>
    <t>Gross Loan Portfolio maturing &lt;1 yr</t>
  </si>
  <si>
    <t>Gross Loan Portfolio maturing &gt;1 yr</t>
  </si>
  <si>
    <t>Loan Loss Reserves</t>
  </si>
  <si>
    <t>Fixed Assets</t>
  </si>
  <si>
    <t>Deposit from Customers &lt;1yr</t>
  </si>
  <si>
    <t>Deposit from Customers &gt;1yr</t>
  </si>
  <si>
    <t>Shareholder Loan***</t>
  </si>
  <si>
    <t>*** only add shareholder loan if subordinated. Otherwise add in borrowings</t>
  </si>
  <si>
    <t>** borrowings maturing in &gt; 12 months</t>
  </si>
  <si>
    <t>Total No. of New Clients</t>
  </si>
  <si>
    <t>Total No. of Depositors</t>
  </si>
  <si>
    <t>Total No. of Borrowers</t>
  </si>
  <si>
    <t>Total No. of Loans</t>
  </si>
  <si>
    <t>Rescheduled or Restructured Loans</t>
  </si>
  <si>
    <t>Loan Write Off (12 month rolling)</t>
  </si>
  <si>
    <t>Projected CFC Loan</t>
  </si>
  <si>
    <t>Foreign Exchange gain/(loss)</t>
  </si>
  <si>
    <t>Other Long Term Assets</t>
  </si>
  <si>
    <t xml:space="preserve">Fee &amp; Commission Income </t>
  </si>
  <si>
    <t>2025 YTD</t>
  </si>
  <si>
    <t>2025 F</t>
  </si>
  <si>
    <t>Baseline Year:
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</si>
</sst>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-[$$-409]* #,##0_ ;_-[$$-409]* \-#,##0\ ;_-[$$-409]* &quot;-&quot;_ ;_-@_ "/>
    <numFmt numFmtId="167" formatCode="_ * #,##0_ ;_ * \-#,##0_ ;_ * &quot;-&quot;??_ ;_ @_ "/>
    <numFmt numFmtId="168" formatCode="#,##0.00_ ;\-#,##0.00\ "/>
    <numFmt numFmtId="169" formatCode="[$USD]\ #,##0"/>
    <numFmt numFmtId="170" formatCode="[$$-409]#,##0"/>
    <numFmt numFmtId="171" formatCode="[$NIO]\ #,##0"/>
    <numFmt numFmtId="172" formatCode="_-[$$-409]* #,##0_ ;_-[$$-409]* \-#,##0\ ;_-[$$-409]* &quot;-&quot;??_ ;_-@_ "/>
    <numFmt numFmtId="173" formatCode="[$NIO]\ #,##0;[$NIO]\ \-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strike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9BC2E6"/>
        <bgColor indexed="64"/>
      </patternFill>
    </fill>
    <fill>
      <patternFill patternType="solid">
        <fgColor rgb="FFA7BCE3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rgb="FFF9D8BD"/>
        <bgColor indexed="64"/>
      </patternFill>
    </fill>
    <fill>
      <patternFill patternType="solid">
        <fgColor rgb="FFE1C5CB"/>
        <bgColor indexed="64"/>
      </patternFill>
    </fill>
    <fill>
      <patternFill patternType="solid">
        <fgColor rgb="FFDFFD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165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14" fontId="6" fillId="3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14" fontId="6" fillId="3" borderId="12" xfId="0" applyNumberFormat="1" applyFont="1" applyFill="1" applyBorder="1" applyAlignment="1">
      <alignment horizontal="center" vertical="center"/>
    </xf>
    <xf numFmtId="14" fontId="6" fillId="5" borderId="12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3" fillId="3" borderId="9" xfId="0" applyFont="1" applyFill="1" applyBorder="1"/>
    <xf numFmtId="0" fontId="0" fillId="3" borderId="10" xfId="0" applyFill="1" applyBorder="1"/>
    <xf numFmtId="0" fontId="0" fillId="3" borderId="0" xfId="0" applyFill="1"/>
    <xf numFmtId="0" fontId="0" fillId="3" borderId="12" xfId="0" applyFill="1" applyBorder="1"/>
    <xf numFmtId="0" fontId="3" fillId="5" borderId="12" xfId="0" applyFont="1" applyFill="1" applyBorder="1" applyAlignment="1">
      <alignment horizontal="center"/>
    </xf>
    <xf numFmtId="0" fontId="0" fillId="3" borderId="8" xfId="0" applyFill="1" applyBorder="1"/>
    <xf numFmtId="0" fontId="9" fillId="0" borderId="0" xfId="0" applyFont="1"/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" fontId="4" fillId="0" borderId="0" xfId="0" applyNumberFormat="1" applyFont="1"/>
    <xf numFmtId="168" fontId="9" fillId="6" borderId="5" xfId="0" applyNumberFormat="1" applyFont="1" applyFill="1" applyBorder="1"/>
    <xf numFmtId="168" fontId="9" fillId="6" borderId="6" xfId="0" applyNumberFormat="1" applyFont="1" applyFill="1" applyBorder="1"/>
    <xf numFmtId="168" fontId="9" fillId="6" borderId="7" xfId="0" applyNumberFormat="1" applyFont="1" applyFill="1" applyBorder="1"/>
    <xf numFmtId="168" fontId="9" fillId="0" borderId="0" xfId="0" applyNumberFormat="1" applyFont="1"/>
    <xf numFmtId="166" fontId="3" fillId="0" borderId="0" xfId="0" applyNumberFormat="1" applyFont="1"/>
    <xf numFmtId="14" fontId="7" fillId="2" borderId="11" xfId="0" applyNumberFormat="1" applyFont="1" applyFill="1" applyBorder="1" applyAlignment="1">
      <alignment horizontal="left" vertical="center"/>
    </xf>
    <xf numFmtId="14" fontId="8" fillId="2" borderId="11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2" fillId="10" borderId="5" xfId="5" applyFont="1" applyFill="1" applyBorder="1" applyAlignment="1">
      <alignment horizontal="left" vertical="center"/>
    </xf>
    <xf numFmtId="0" fontId="13" fillId="10" borderId="17" xfId="5" applyFont="1" applyFill="1" applyBorder="1" applyAlignment="1">
      <alignment horizontal="center" vertical="center" wrapText="1"/>
    </xf>
    <xf numFmtId="0" fontId="13" fillId="10" borderId="7" xfId="5" applyFont="1" applyFill="1" applyBorder="1" applyAlignment="1">
      <alignment horizontal="center" vertical="center" wrapText="1"/>
    </xf>
    <xf numFmtId="0" fontId="13" fillId="10" borderId="16" xfId="5" applyFont="1" applyFill="1" applyBorder="1" applyAlignment="1">
      <alignment horizontal="center" vertical="center" wrapText="1"/>
    </xf>
    <xf numFmtId="49" fontId="14" fillId="10" borderId="7" xfId="5" applyNumberFormat="1" applyFont="1" applyFill="1" applyBorder="1" applyAlignment="1">
      <alignment horizontal="center" vertical="center"/>
    </xf>
    <xf numFmtId="0" fontId="1" fillId="11" borderId="0" xfId="5" applyFill="1"/>
    <xf numFmtId="0" fontId="14" fillId="12" borderId="11" xfId="4" applyFont="1" applyFill="1" applyBorder="1" applyAlignment="1">
      <alignment horizontal="left" vertical="center"/>
    </xf>
    <xf numFmtId="0" fontId="11" fillId="12" borderId="18" xfId="4" applyFont="1" applyFill="1" applyBorder="1" applyAlignment="1">
      <alignment horizontal="center" vertical="center"/>
    </xf>
    <xf numFmtId="0" fontId="11" fillId="12" borderId="0" xfId="4" applyFont="1" applyFill="1" applyBorder="1" applyAlignment="1">
      <alignment horizontal="center" vertical="center"/>
    </xf>
    <xf numFmtId="49" fontId="1" fillId="12" borderId="12" xfId="4" applyNumberFormat="1" applyFill="1" applyBorder="1" applyAlignment="1">
      <alignment horizontal="left" vertical="center"/>
    </xf>
    <xf numFmtId="0" fontId="1" fillId="12" borderId="0" xfId="4" applyFill="1"/>
    <xf numFmtId="0" fontId="0" fillId="0" borderId="5" xfId="0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 wrapText="1"/>
    </xf>
    <xf numFmtId="169" fontId="11" fillId="0" borderId="19" xfId="0" applyNumberFormat="1" applyFont="1" applyBorder="1" applyAlignment="1">
      <alignment horizontal="center" vertical="center" wrapText="1"/>
    </xf>
    <xf numFmtId="169" fontId="11" fillId="0" borderId="7" xfId="0" applyNumberFormat="1" applyFont="1" applyBorder="1" applyAlignment="1">
      <alignment horizontal="center" vertical="center" wrapText="1"/>
    </xf>
    <xf numFmtId="169" fontId="11" fillId="0" borderId="16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9" fontId="11" fillId="0" borderId="19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14" fillId="13" borderId="5" xfId="4" applyFont="1" applyFill="1" applyBorder="1" applyAlignment="1">
      <alignment horizontal="left" vertical="center"/>
    </xf>
    <xf numFmtId="0" fontId="11" fillId="13" borderId="19" xfId="4" applyFont="1" applyFill="1" applyBorder="1" applyAlignment="1">
      <alignment horizontal="center" vertical="center"/>
    </xf>
    <xf numFmtId="0" fontId="11" fillId="13" borderId="6" xfId="4" applyFont="1" applyFill="1" applyBorder="1" applyAlignment="1">
      <alignment horizontal="center" vertical="center"/>
    </xf>
    <xf numFmtId="49" fontId="1" fillId="13" borderId="7" xfId="4" applyNumberFormat="1" applyFill="1" applyBorder="1" applyAlignment="1">
      <alignment horizontal="left" vertical="center"/>
    </xf>
    <xf numFmtId="0" fontId="1" fillId="13" borderId="0" xfId="4" applyFill="1"/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vertical="center"/>
    </xf>
    <xf numFmtId="49" fontId="0" fillId="0" borderId="10" xfId="0" applyNumberForma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14" fillId="14" borderId="5" xfId="4" applyFont="1" applyFill="1" applyBorder="1" applyAlignment="1">
      <alignment horizontal="left" vertical="center"/>
    </xf>
    <xf numFmtId="0" fontId="11" fillId="14" borderId="19" xfId="4" applyFont="1" applyFill="1" applyBorder="1" applyAlignment="1">
      <alignment horizontal="center" vertical="center"/>
    </xf>
    <xf numFmtId="0" fontId="11" fillId="14" borderId="6" xfId="4" applyFont="1" applyFill="1" applyBorder="1" applyAlignment="1">
      <alignment horizontal="center" vertical="center"/>
    </xf>
    <xf numFmtId="49" fontId="1" fillId="14" borderId="7" xfId="4" applyNumberFormat="1" applyFill="1" applyBorder="1" applyAlignment="1">
      <alignment horizontal="left" vertical="center"/>
    </xf>
    <xf numFmtId="0" fontId="1" fillId="14" borderId="0" xfId="4" applyFill="1"/>
    <xf numFmtId="49" fontId="0" fillId="0" borderId="1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4" fillId="15" borderId="5" xfId="4" applyFont="1" applyFill="1" applyBorder="1" applyAlignment="1">
      <alignment horizontal="left" vertical="center"/>
    </xf>
    <xf numFmtId="0" fontId="11" fillId="15" borderId="19" xfId="4" applyFont="1" applyFill="1" applyBorder="1" applyAlignment="1">
      <alignment horizontal="center" vertical="center"/>
    </xf>
    <xf numFmtId="0" fontId="11" fillId="15" borderId="6" xfId="4" applyFont="1" applyFill="1" applyBorder="1" applyAlignment="1">
      <alignment horizontal="center" vertical="center"/>
    </xf>
    <xf numFmtId="49" fontId="1" fillId="15" borderId="7" xfId="4" applyNumberFormat="1" applyFill="1" applyBorder="1" applyAlignment="1">
      <alignment horizontal="left" vertical="center"/>
    </xf>
    <xf numFmtId="0" fontId="1" fillId="15" borderId="0" xfId="4" applyFill="1"/>
    <xf numFmtId="169" fontId="11" fillId="0" borderId="19" xfId="0" applyNumberFormat="1" applyFont="1" applyBorder="1" applyAlignment="1">
      <alignment horizontal="center" vertical="center"/>
    </xf>
    <xf numFmtId="169" fontId="11" fillId="0" borderId="7" xfId="0" applyNumberFormat="1" applyFont="1" applyBorder="1" applyAlignment="1">
      <alignment horizontal="center" vertical="center"/>
    </xf>
    <xf numFmtId="169" fontId="11" fillId="0" borderId="1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 vertical="center"/>
    </xf>
    <xf numFmtId="0" fontId="15" fillId="7" borderId="1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4" fillId="7" borderId="7" xfId="0" applyFont="1" applyFill="1" applyBorder="1" applyAlignment="1">
      <alignment vertical="center"/>
    </xf>
    <xf numFmtId="49" fontId="0" fillId="0" borderId="16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18" fillId="0" borderId="0" xfId="0" applyFont="1"/>
    <xf numFmtId="167" fontId="18" fillId="0" borderId="11" xfId="1" applyNumberFormat="1" applyFont="1" applyBorder="1"/>
    <xf numFmtId="167" fontId="19" fillId="0" borderId="11" xfId="1" applyNumberFormat="1" applyFont="1" applyBorder="1"/>
    <xf numFmtId="0" fontId="17" fillId="0" borderId="0" xfId="0" applyFont="1"/>
    <xf numFmtId="0" fontId="20" fillId="0" borderId="0" xfId="0" applyFont="1"/>
    <xf numFmtId="0" fontId="21" fillId="0" borderId="0" xfId="0" applyFont="1"/>
    <xf numFmtId="3" fontId="20" fillId="0" borderId="0" xfId="0" applyNumberFormat="1" applyFont="1"/>
    <xf numFmtId="166" fontId="20" fillId="0" borderId="0" xfId="0" applyNumberFormat="1" applyFon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68" fontId="22" fillId="0" borderId="0" xfId="0" applyNumberFormat="1" applyFont="1"/>
    <xf numFmtId="0" fontId="23" fillId="0" borderId="0" xfId="0" applyFont="1"/>
    <xf numFmtId="0" fontId="25" fillId="16" borderId="8" xfId="0" applyFont="1" applyFill="1" applyBorder="1" applyAlignment="1">
      <alignment vertical="center"/>
    </xf>
    <xf numFmtId="0" fontId="14" fillId="17" borderId="5" xfId="0" applyFont="1" applyFill="1" applyBorder="1" applyAlignment="1">
      <alignment vertical="center"/>
    </xf>
    <xf numFmtId="0" fontId="15" fillId="17" borderId="19" xfId="0" applyFont="1" applyFill="1" applyBorder="1" applyAlignment="1">
      <alignment vertical="center"/>
    </xf>
    <xf numFmtId="0" fontId="15" fillId="17" borderId="6" xfId="0" applyFont="1" applyFill="1" applyBorder="1" applyAlignment="1">
      <alignment vertical="center"/>
    </xf>
    <xf numFmtId="0" fontId="14" fillId="17" borderId="7" xfId="0" applyFont="1" applyFill="1" applyBorder="1" applyAlignment="1">
      <alignment vertical="center"/>
    </xf>
    <xf numFmtId="14" fontId="10" fillId="2" borderId="14" xfId="0" applyNumberFormat="1" applyFont="1" applyFill="1" applyBorder="1" applyAlignment="1">
      <alignment horizontal="left" vertical="center"/>
    </xf>
    <xf numFmtId="14" fontId="7" fillId="2" borderId="13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27" fillId="4" borderId="15" xfId="2" applyFont="1" applyFill="1" applyBorder="1" applyAlignment="1">
      <alignment horizontal="right"/>
    </xf>
    <xf numFmtId="0" fontId="30" fillId="0" borderId="11" xfId="0" quotePrefix="1" applyFont="1" applyBorder="1" applyAlignment="1">
      <alignment horizontal="left" indent="1"/>
    </xf>
    <xf numFmtId="167" fontId="30" fillId="0" borderId="11" xfId="1" quotePrefix="1" applyNumberFormat="1" applyFont="1" applyBorder="1"/>
    <xf numFmtId="0" fontId="30" fillId="0" borderId="0" xfId="0" applyFont="1"/>
    <xf numFmtId="0" fontId="3" fillId="5" borderId="0" xfId="0" applyFont="1" applyFill="1" applyAlignment="1">
      <alignment horizontal="center"/>
    </xf>
    <xf numFmtId="14" fontId="6" fillId="5" borderId="0" xfId="0" applyNumberFormat="1" applyFont="1" applyFill="1" applyAlignment="1">
      <alignment horizontal="center" vertical="center"/>
    </xf>
    <xf numFmtId="0" fontId="0" fillId="18" borderId="0" xfId="0" applyFill="1" applyAlignment="1">
      <alignment wrapText="1"/>
    </xf>
    <xf numFmtId="0" fontId="0" fillId="18" borderId="0" xfId="0" applyFill="1"/>
    <xf numFmtId="0" fontId="0" fillId="18" borderId="0" xfId="0" applyFill="1" applyAlignment="1">
      <alignment horizontal="right" wrapText="1"/>
    </xf>
    <xf numFmtId="0" fontId="0" fillId="18" borderId="0" xfId="0" applyFill="1" applyAlignment="1">
      <alignment horizontal="right" vertical="center" wrapText="1"/>
    </xf>
    <xf numFmtId="0" fontId="5" fillId="19" borderId="5" xfId="0" applyFont="1" applyFill="1" applyBorder="1" applyAlignment="1">
      <alignment vertical="center"/>
    </xf>
    <xf numFmtId="0" fontId="0" fillId="19" borderId="6" xfId="0" applyFill="1" applyBorder="1" applyAlignment="1">
      <alignment wrapText="1"/>
    </xf>
    <xf numFmtId="0" fontId="0" fillId="19" borderId="7" xfId="0" applyFill="1" applyBorder="1" applyAlignment="1">
      <alignment wrapText="1"/>
    </xf>
    <xf numFmtId="173" fontId="4" fillId="19" borderId="6" xfId="6" applyNumberFormat="1" applyFont="1" applyFill="1" applyBorder="1"/>
    <xf numFmtId="0" fontId="0" fillId="19" borderId="9" xfId="0" applyFill="1" applyBorder="1" applyAlignment="1">
      <alignment wrapText="1"/>
    </xf>
    <xf numFmtId="0" fontId="0" fillId="18" borderId="9" xfId="0" applyFill="1" applyBorder="1" applyAlignment="1">
      <alignment horizontal="right" vertical="center" wrapText="1"/>
    </xf>
    <xf numFmtId="0" fontId="0" fillId="19" borderId="6" xfId="0" applyFill="1" applyBorder="1" applyAlignment="1">
      <alignment horizontal="right" wrapText="1"/>
    </xf>
    <xf numFmtId="0" fontId="27" fillId="4" borderId="21" xfId="2" applyFont="1" applyFill="1" applyBorder="1" applyAlignment="1">
      <alignment horizontal="right"/>
    </xf>
    <xf numFmtId="0" fontId="27" fillId="4" borderId="0" xfId="2" applyFont="1" applyFill="1" applyBorder="1" applyAlignment="1">
      <alignment horizontal="right"/>
    </xf>
    <xf numFmtId="0" fontId="27" fillId="4" borderId="22" xfId="2" applyFont="1" applyFill="1" applyBorder="1" applyAlignment="1">
      <alignment horizontal="right"/>
    </xf>
    <xf numFmtId="0" fontId="0" fillId="3" borderId="11" xfId="0" applyFill="1" applyBorder="1"/>
    <xf numFmtId="14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7" fontId="9" fillId="0" borderId="11" xfId="1" quotePrefix="1" applyNumberFormat="1" applyFont="1" applyBorder="1"/>
    <xf numFmtId="0" fontId="0" fillId="18" borderId="0" xfId="0" applyFill="1" applyAlignment="1">
      <alignment horizontal="right"/>
    </xf>
    <xf numFmtId="0" fontId="27" fillId="0" borderId="0" xfId="0" applyFont="1"/>
    <xf numFmtId="0" fontId="13" fillId="0" borderId="0" xfId="0" applyFont="1"/>
    <xf numFmtId="165" fontId="31" fillId="0" borderId="0" xfId="0" applyNumberFormat="1" applyFont="1"/>
    <xf numFmtId="165" fontId="32" fillId="0" borderId="0" xfId="0" applyNumberFormat="1" applyFont="1"/>
    <xf numFmtId="0" fontId="27" fillId="0" borderId="22" xfId="0" applyFont="1" applyBorder="1"/>
    <xf numFmtId="0" fontId="13" fillId="0" borderId="22" xfId="0" applyFont="1" applyBorder="1"/>
    <xf numFmtId="0" fontId="26" fillId="0" borderId="0" xfId="0" applyFont="1" applyAlignment="1">
      <alignment horizontal="right"/>
    </xf>
    <xf numFmtId="0" fontId="26" fillId="0" borderId="0" xfId="0" applyFont="1"/>
    <xf numFmtId="0" fontId="11" fillId="0" borderId="0" xfId="0" applyFont="1"/>
    <xf numFmtId="165" fontId="28" fillId="0" borderId="0" xfId="0" applyNumberFormat="1" applyFont="1"/>
    <xf numFmtId="165" fontId="29" fillId="0" borderId="0" xfId="0" applyNumberFormat="1" applyFont="1"/>
    <xf numFmtId="0" fontId="26" fillId="0" borderId="13" xfId="0" applyFont="1" applyBorder="1" applyAlignment="1">
      <alignment horizontal="right" indent="1"/>
    </xf>
    <xf numFmtId="0" fontId="26" fillId="0" borderId="12" xfId="0" applyFont="1" applyBorder="1" applyAlignment="1">
      <alignment horizontal="right" indent="1"/>
    </xf>
    <xf numFmtId="0" fontId="8" fillId="2" borderId="16" xfId="0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" fontId="4" fillId="0" borderId="11" xfId="6" applyNumberFormat="1" applyFont="1" applyFill="1" applyBorder="1"/>
    <xf numFmtId="1" fontId="4" fillId="0" borderId="0" xfId="6" applyNumberFormat="1" applyFont="1" applyFill="1" applyBorder="1"/>
    <xf numFmtId="1" fontId="4" fillId="0" borderId="12" xfId="6" applyNumberFormat="1" applyFont="1" applyFill="1" applyBorder="1"/>
    <xf numFmtId="1" fontId="13" fillId="4" borderId="11" xfId="0" applyNumberFormat="1" applyFont="1" applyFill="1" applyBorder="1"/>
    <xf numFmtId="1" fontId="13" fillId="4" borderId="0" xfId="0" applyNumberFormat="1" applyFont="1" applyFill="1"/>
    <xf numFmtId="1" fontId="13" fillId="4" borderId="12" xfId="0" applyNumberFormat="1" applyFont="1" applyFill="1" applyBorder="1"/>
    <xf numFmtId="1" fontId="11" fillId="0" borderId="11" xfId="6" applyNumberFormat="1" applyFont="1" applyFill="1" applyBorder="1"/>
    <xf numFmtId="1" fontId="11" fillId="0" borderId="12" xfId="6" applyNumberFormat="1" applyFont="1" applyFill="1" applyBorder="1"/>
    <xf numFmtId="1" fontId="11" fillId="0" borderId="0" xfId="6" applyNumberFormat="1" applyFont="1" applyFill="1" applyBorder="1"/>
    <xf numFmtId="1" fontId="11" fillId="0" borderId="0" xfId="0" applyNumberFormat="1" applyFont="1"/>
    <xf numFmtId="1" fontId="11" fillId="0" borderId="12" xfId="0" applyNumberFormat="1" applyFont="1" applyBorder="1"/>
    <xf numFmtId="1" fontId="11" fillId="0" borderId="11" xfId="0" applyNumberFormat="1" applyFont="1" applyBorder="1"/>
    <xf numFmtId="1" fontId="13" fillId="4" borderId="21" xfId="0" applyNumberFormat="1" applyFont="1" applyFill="1" applyBorder="1"/>
    <xf numFmtId="1" fontId="13" fillId="4" borderId="22" xfId="0" applyNumberFormat="1" applyFont="1" applyFill="1" applyBorder="1"/>
    <xf numFmtId="1" fontId="13" fillId="4" borderId="23" xfId="0" applyNumberFormat="1" applyFont="1" applyFill="1" applyBorder="1"/>
    <xf numFmtId="1" fontId="4" fillId="0" borderId="0" xfId="0" applyNumberFormat="1" applyFont="1"/>
    <xf numFmtId="1" fontId="4" fillId="0" borderId="0" xfId="6" applyNumberFormat="1" applyFont="1" applyFill="1"/>
    <xf numFmtId="1" fontId="4" fillId="0" borderId="12" xfId="0" applyNumberFormat="1" applyFont="1" applyBorder="1"/>
    <xf numFmtId="1" fontId="3" fillId="4" borderId="3" xfId="0" applyNumberFormat="1" applyFont="1" applyFill="1" applyBorder="1"/>
    <xf numFmtId="1" fontId="3" fillId="4" borderId="4" xfId="0" applyNumberFormat="1" applyFont="1" applyFill="1" applyBorder="1"/>
    <xf numFmtId="1" fontId="20" fillId="0" borderId="0" xfId="0" applyNumberFormat="1" applyFont="1"/>
    <xf numFmtId="1" fontId="20" fillId="0" borderId="12" xfId="0" applyNumberFormat="1" applyFont="1" applyBorder="1"/>
    <xf numFmtId="1" fontId="3" fillId="4" borderId="21" xfId="0" applyNumberFormat="1" applyFont="1" applyFill="1" applyBorder="1"/>
    <xf numFmtId="1" fontId="3" fillId="4" borderId="22" xfId="0" applyNumberFormat="1" applyFont="1" applyFill="1" applyBorder="1"/>
    <xf numFmtId="1" fontId="3" fillId="4" borderId="23" xfId="0" applyNumberFormat="1" applyFont="1" applyFill="1" applyBorder="1"/>
    <xf numFmtId="1" fontId="3" fillId="4" borderId="24" xfId="0" applyNumberFormat="1" applyFont="1" applyFill="1" applyBorder="1"/>
    <xf numFmtId="171" fontId="4" fillId="0" borderId="0" xfId="0" applyNumberFormat="1" applyFont="1" applyAlignment="1">
      <alignment horizontal="right"/>
    </xf>
    <xf numFmtId="1" fontId="4" fillId="18" borderId="16" xfId="6" applyNumberFormat="1" applyFont="1" applyFill="1" applyBorder="1"/>
    <xf numFmtId="1" fontId="4" fillId="18" borderId="16" xfId="1" applyNumberFormat="1" applyFont="1" applyFill="1" applyBorder="1"/>
    <xf numFmtId="14" fontId="27" fillId="2" borderId="8" xfId="0" applyNumberFormat="1" applyFont="1" applyFill="1" applyBorder="1" applyAlignment="1">
      <alignment horizontal="center" vertical="center"/>
    </xf>
    <xf numFmtId="14" fontId="27" fillId="2" borderId="9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7">
    <cellStyle name="20% - Accent5" xfId="5" builtinId="46"/>
    <cellStyle name="40% - Accent3" xfId="4" builtinId="39"/>
    <cellStyle name="Comma" xfId="1" builtinId="3"/>
    <cellStyle name="Comma 2" xfId="3" xr:uid="{00000000-0005-0000-0000-000003000000}"/>
    <cellStyle name="Currency" xfId="6" builtinId="4"/>
    <cellStyle name="Heading 1" xfId="2" builtinId="1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</xdr:rowOff>
    </xdr:from>
    <xdr:to>
      <xdr:col>0</xdr:col>
      <xdr:colOff>583406</xdr:colOff>
      <xdr:row>3</xdr:row>
      <xdr:rowOff>0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FF4BA089-5918-40E6-A7B1-467FFAE269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18506"/>
          <a:ext cx="583406" cy="5849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631031</xdr:colOff>
      <xdr:row>7</xdr:row>
      <xdr:rowOff>0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72DF79C1-AEBD-4ADB-9B83-27FD81B673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991100"/>
          <a:ext cx="631031" cy="59690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11</xdr:row>
      <xdr:rowOff>0</xdr:rowOff>
    </xdr:from>
    <xdr:to>
      <xdr:col>0</xdr:col>
      <xdr:colOff>607219</xdr:colOff>
      <xdr:row>12</xdr:row>
      <xdr:rowOff>8659</xdr:rowOff>
    </xdr:to>
    <xdr:pic>
      <xdr:nvPicPr>
        <xdr:cNvPr id="4" name="image07.jpg">
          <a:extLst>
            <a:ext uri="{FF2B5EF4-FFF2-40B4-BE49-F238E27FC236}">
              <a16:creationId xmlns:a16="http://schemas.microsoft.com/office/drawing/2014/main" id="{9A4CE2D1-C412-4BDC-ACA5-06F36F927D7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7975600"/>
          <a:ext cx="607219" cy="605559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607219</xdr:colOff>
      <xdr:row>20</xdr:row>
      <xdr:rowOff>0</xdr:rowOff>
    </xdr:to>
    <xdr:pic>
      <xdr:nvPicPr>
        <xdr:cNvPr id="5" name="image09.jpg">
          <a:extLst>
            <a:ext uri="{FF2B5EF4-FFF2-40B4-BE49-F238E27FC236}">
              <a16:creationId xmlns:a16="http://schemas.microsoft.com/office/drawing/2014/main" id="{2F610466-7D81-4509-A2AB-D157890B532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2153900"/>
          <a:ext cx="607219" cy="5969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581025</xdr:colOff>
      <xdr:row>27</xdr:row>
      <xdr:rowOff>0</xdr:rowOff>
    </xdr:to>
    <xdr:pic>
      <xdr:nvPicPr>
        <xdr:cNvPr id="6" name="image16.jpg">
          <a:extLst>
            <a:ext uri="{FF2B5EF4-FFF2-40B4-BE49-F238E27FC236}">
              <a16:creationId xmlns:a16="http://schemas.microsoft.com/office/drawing/2014/main" id="{1144C04F-E154-4551-872B-F6774CE0F8C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7900650"/>
          <a:ext cx="581025" cy="596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Normal="100" workbookViewId="0">
      <selection activeCell="A2" sqref="A2"/>
    </sheetView>
  </sheetViews>
  <sheetFormatPr defaultRowHeight="16.5" customHeight="1" x14ac:dyDescent="0.35"/>
  <cols>
    <col min="1" max="1" width="34.54296875" style="2" customWidth="1"/>
    <col min="2" max="2" width="15.7265625" bestFit="1" customWidth="1"/>
    <col min="3" max="4" width="17.54296875" bestFit="1" customWidth="1"/>
    <col min="5" max="5" width="21" bestFit="1" customWidth="1"/>
    <col min="6" max="7" width="16.453125" bestFit="1" customWidth="1"/>
    <col min="8" max="9" width="15.54296875" bestFit="1" customWidth="1"/>
    <col min="10" max="10" width="9.7265625" bestFit="1" customWidth="1"/>
    <col min="11" max="11" width="7.1796875" bestFit="1" customWidth="1"/>
    <col min="12" max="13" width="12.26953125" customWidth="1"/>
  </cols>
  <sheetData>
    <row r="1" spans="1:14" ht="16.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6.5" customHeight="1" x14ac:dyDescent="0.35">
      <c r="A2" s="18" t="s">
        <v>27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18"/>
    </row>
    <row r="3" spans="1:14" ht="16.5" customHeight="1" x14ac:dyDescent="0.35">
      <c r="A3" s="18"/>
      <c r="B3" s="104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8"/>
    </row>
    <row r="4" spans="1:14" ht="16.5" customHeight="1" x14ac:dyDescent="0.35">
      <c r="A4" s="32" t="s">
        <v>23</v>
      </c>
      <c r="B4" s="184" t="s">
        <v>24</v>
      </c>
      <c r="C4" s="185"/>
      <c r="D4" s="186"/>
      <c r="E4" s="187" t="s">
        <v>13</v>
      </c>
      <c r="F4" s="187"/>
      <c r="G4" s="17"/>
      <c r="H4" s="11"/>
      <c r="I4" s="11"/>
      <c r="J4" s="12" t="s">
        <v>14</v>
      </c>
      <c r="K4" s="12"/>
      <c r="L4" s="11"/>
      <c r="M4" s="13"/>
    </row>
    <row r="5" spans="1:14" ht="16.5" customHeight="1" x14ac:dyDescent="0.35">
      <c r="A5" s="30"/>
      <c r="B5" s="9"/>
      <c r="C5" s="5"/>
      <c r="D5" s="10"/>
      <c r="E5" s="118" t="s">
        <v>15</v>
      </c>
      <c r="F5" s="118" t="s">
        <v>16</v>
      </c>
      <c r="G5" s="134"/>
      <c r="H5" s="14"/>
      <c r="I5" s="14"/>
      <c r="J5" s="14"/>
      <c r="K5" s="14"/>
      <c r="L5" s="14"/>
      <c r="M5" s="15"/>
    </row>
    <row r="6" spans="1:14" ht="16.5" customHeight="1" x14ac:dyDescent="0.35">
      <c r="A6" s="30"/>
      <c r="B6" s="9" t="s">
        <v>18</v>
      </c>
      <c r="C6" s="5" t="s">
        <v>19</v>
      </c>
      <c r="D6" s="10" t="s">
        <v>20</v>
      </c>
      <c r="E6" s="119" t="s">
        <v>5</v>
      </c>
      <c r="F6" s="119" t="s">
        <v>5</v>
      </c>
      <c r="G6" s="135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7" t="s">
        <v>12</v>
      </c>
    </row>
    <row r="7" spans="1:14" ht="16.5" customHeight="1" x14ac:dyDescent="0.35">
      <c r="A7" s="31" t="s">
        <v>25</v>
      </c>
      <c r="B7" s="19">
        <v>2022</v>
      </c>
      <c r="C7" s="20">
        <v>2023</v>
      </c>
      <c r="D7" s="21">
        <v>2024</v>
      </c>
      <c r="E7" s="119" t="s">
        <v>136</v>
      </c>
      <c r="F7" s="119" t="s">
        <v>137</v>
      </c>
      <c r="G7" s="136">
        <v>2026</v>
      </c>
      <c r="H7" s="22">
        <f>G7+1</f>
        <v>2027</v>
      </c>
      <c r="I7" s="22">
        <f t="shared" ref="I7:M7" si="0">H7+1</f>
        <v>2028</v>
      </c>
      <c r="J7" s="22">
        <f t="shared" si="0"/>
        <v>2029</v>
      </c>
      <c r="K7" s="22">
        <f t="shared" si="0"/>
        <v>2030</v>
      </c>
      <c r="L7" s="22">
        <f t="shared" si="0"/>
        <v>2031</v>
      </c>
      <c r="M7" s="23">
        <f t="shared" si="0"/>
        <v>2032</v>
      </c>
    </row>
    <row r="8" spans="1:14" s="147" customFormat="1" ht="16.5" customHeight="1" x14ac:dyDescent="0.35">
      <c r="A8" s="145" t="s">
        <v>109</v>
      </c>
      <c r="B8" s="155"/>
      <c r="C8" s="156"/>
      <c r="D8" s="157"/>
      <c r="E8" s="156"/>
      <c r="F8" s="156"/>
      <c r="G8" s="155"/>
      <c r="H8" s="156"/>
      <c r="I8" s="156"/>
      <c r="J8" s="156"/>
      <c r="K8" s="156"/>
      <c r="L8" s="156"/>
      <c r="M8" s="157"/>
      <c r="N8" s="146"/>
    </row>
    <row r="9" spans="1:14" s="147" customFormat="1" ht="16.5" customHeight="1" x14ac:dyDescent="0.35">
      <c r="A9" s="145" t="s">
        <v>135</v>
      </c>
      <c r="B9" s="155"/>
      <c r="C9" s="156"/>
      <c r="D9" s="157"/>
      <c r="E9" s="156"/>
      <c r="F9" s="156"/>
      <c r="G9" s="155"/>
      <c r="H9" s="156"/>
      <c r="I9" s="156"/>
      <c r="J9" s="156"/>
      <c r="K9" s="156"/>
      <c r="L9" s="156"/>
      <c r="M9" s="157"/>
      <c r="N9" s="146"/>
    </row>
    <row r="10" spans="1:14" s="147" customFormat="1" ht="16.5" customHeight="1" x14ac:dyDescent="0.35">
      <c r="A10" s="145" t="s">
        <v>70</v>
      </c>
      <c r="B10" s="155"/>
      <c r="C10" s="156"/>
      <c r="D10" s="157"/>
      <c r="E10" s="156"/>
      <c r="F10" s="156"/>
      <c r="G10" s="155"/>
      <c r="H10" s="156"/>
      <c r="I10" s="156"/>
      <c r="J10" s="156"/>
      <c r="K10" s="156"/>
      <c r="L10" s="156"/>
      <c r="M10" s="157"/>
      <c r="N10" s="146"/>
    </row>
    <row r="11" spans="1:14" s="140" customFormat="1" ht="16.5" customHeight="1" x14ac:dyDescent="0.35">
      <c r="A11" s="132" t="s">
        <v>110</v>
      </c>
      <c r="B11" s="158">
        <f>B8+B9+B10</f>
        <v>0</v>
      </c>
      <c r="C11" s="159">
        <f t="shared" ref="C11:M11" si="1">C8+C9+C10</f>
        <v>0</v>
      </c>
      <c r="D11" s="160">
        <f t="shared" si="1"/>
        <v>0</v>
      </c>
      <c r="E11" s="159">
        <f t="shared" si="1"/>
        <v>0</v>
      </c>
      <c r="F11" s="159">
        <f t="shared" si="1"/>
        <v>0</v>
      </c>
      <c r="G11" s="158">
        <f t="shared" si="1"/>
        <v>0</v>
      </c>
      <c r="H11" s="159">
        <f t="shared" si="1"/>
        <v>0</v>
      </c>
      <c r="I11" s="159">
        <f t="shared" si="1"/>
        <v>0</v>
      </c>
      <c r="J11" s="159">
        <f t="shared" si="1"/>
        <v>0</v>
      </c>
      <c r="K11" s="159">
        <f t="shared" si="1"/>
        <v>0</v>
      </c>
      <c r="L11" s="159">
        <f t="shared" si="1"/>
        <v>0</v>
      </c>
      <c r="M11" s="160">
        <f t="shared" si="1"/>
        <v>0</v>
      </c>
      <c r="N11" s="139"/>
    </row>
    <row r="12" spans="1:14" s="147" customFormat="1" ht="16.5" customHeight="1" x14ac:dyDescent="0.35">
      <c r="A12" s="145" t="s">
        <v>71</v>
      </c>
      <c r="B12" s="155"/>
      <c r="C12" s="156"/>
      <c r="D12" s="157"/>
      <c r="E12" s="156"/>
      <c r="F12" s="156"/>
      <c r="G12" s="155"/>
      <c r="H12" s="156"/>
      <c r="I12" s="156"/>
      <c r="J12" s="156"/>
      <c r="K12" s="156"/>
      <c r="L12" s="156"/>
      <c r="M12" s="157"/>
      <c r="N12" s="146"/>
    </row>
    <row r="13" spans="1:14" s="140" customFormat="1" ht="16.5" customHeight="1" x14ac:dyDescent="0.35">
      <c r="A13" s="132" t="s">
        <v>111</v>
      </c>
      <c r="B13" s="158">
        <f>B12</f>
        <v>0</v>
      </c>
      <c r="C13" s="159">
        <f t="shared" ref="C13:M13" si="2">C12</f>
        <v>0</v>
      </c>
      <c r="D13" s="160">
        <f t="shared" si="2"/>
        <v>0</v>
      </c>
      <c r="E13" s="159">
        <f t="shared" si="2"/>
        <v>0</v>
      </c>
      <c r="F13" s="159">
        <f t="shared" si="2"/>
        <v>0</v>
      </c>
      <c r="G13" s="158">
        <f t="shared" si="2"/>
        <v>0</v>
      </c>
      <c r="H13" s="159">
        <f t="shared" si="2"/>
        <v>0</v>
      </c>
      <c r="I13" s="159">
        <f t="shared" si="2"/>
        <v>0</v>
      </c>
      <c r="J13" s="159">
        <f t="shared" si="2"/>
        <v>0</v>
      </c>
      <c r="K13" s="159">
        <f t="shared" si="2"/>
        <v>0</v>
      </c>
      <c r="L13" s="159">
        <f t="shared" si="2"/>
        <v>0</v>
      </c>
      <c r="M13" s="160">
        <f t="shared" si="2"/>
        <v>0</v>
      </c>
      <c r="N13" s="139"/>
    </row>
    <row r="14" spans="1:14" s="140" customFormat="1" ht="16.5" customHeight="1" x14ac:dyDescent="0.35">
      <c r="A14" s="132" t="s">
        <v>112</v>
      </c>
      <c r="B14" s="158">
        <f>B11-B13</f>
        <v>0</v>
      </c>
      <c r="C14" s="159">
        <f t="shared" ref="C14:M14" si="3">C11-C13</f>
        <v>0</v>
      </c>
      <c r="D14" s="160">
        <f t="shared" si="3"/>
        <v>0</v>
      </c>
      <c r="E14" s="159">
        <f t="shared" si="3"/>
        <v>0</v>
      </c>
      <c r="F14" s="159">
        <f t="shared" si="3"/>
        <v>0</v>
      </c>
      <c r="G14" s="158">
        <f t="shared" si="3"/>
        <v>0</v>
      </c>
      <c r="H14" s="159">
        <f t="shared" si="3"/>
        <v>0</v>
      </c>
      <c r="I14" s="159">
        <f t="shared" si="3"/>
        <v>0</v>
      </c>
      <c r="J14" s="159">
        <f t="shared" si="3"/>
        <v>0</v>
      </c>
      <c r="K14" s="159">
        <f t="shared" si="3"/>
        <v>0</v>
      </c>
      <c r="L14" s="159">
        <f t="shared" si="3"/>
        <v>0</v>
      </c>
      <c r="M14" s="160">
        <f t="shared" si="3"/>
        <v>0</v>
      </c>
      <c r="N14" s="139"/>
    </row>
    <row r="15" spans="1:14" s="147" customFormat="1" ht="16.5" customHeight="1" x14ac:dyDescent="0.35">
      <c r="A15" s="145" t="s">
        <v>92</v>
      </c>
      <c r="B15" s="161"/>
      <c r="C15" s="156"/>
      <c r="D15" s="162"/>
      <c r="E15" s="163"/>
      <c r="F15" s="163"/>
      <c r="G15" s="161"/>
      <c r="H15" s="164"/>
      <c r="I15" s="164"/>
      <c r="J15" s="164"/>
      <c r="K15" s="164"/>
      <c r="L15" s="164"/>
      <c r="M15" s="165"/>
      <c r="N15" s="146"/>
    </row>
    <row r="16" spans="1:14" s="140" customFormat="1" ht="16.5" customHeight="1" x14ac:dyDescent="0.35">
      <c r="A16" s="132" t="s">
        <v>113</v>
      </c>
      <c r="B16" s="158">
        <f>B14-B15</f>
        <v>0</v>
      </c>
      <c r="C16" s="159">
        <f t="shared" ref="C16:M16" si="4">C14-C15</f>
        <v>0</v>
      </c>
      <c r="D16" s="160">
        <f t="shared" si="4"/>
        <v>0</v>
      </c>
      <c r="E16" s="159">
        <f t="shared" si="4"/>
        <v>0</v>
      </c>
      <c r="F16" s="159">
        <f t="shared" si="4"/>
        <v>0</v>
      </c>
      <c r="G16" s="158">
        <f t="shared" si="4"/>
        <v>0</v>
      </c>
      <c r="H16" s="159">
        <f t="shared" si="4"/>
        <v>0</v>
      </c>
      <c r="I16" s="159">
        <f t="shared" si="4"/>
        <v>0</v>
      </c>
      <c r="J16" s="159">
        <f t="shared" si="4"/>
        <v>0</v>
      </c>
      <c r="K16" s="159">
        <f t="shared" si="4"/>
        <v>0</v>
      </c>
      <c r="L16" s="159">
        <f t="shared" si="4"/>
        <v>0</v>
      </c>
      <c r="M16" s="160">
        <f t="shared" si="4"/>
        <v>0</v>
      </c>
      <c r="N16" s="139"/>
    </row>
    <row r="17" spans="1:14" s="147" customFormat="1" ht="16.5" customHeight="1" x14ac:dyDescent="0.35">
      <c r="A17" s="145" t="s">
        <v>17</v>
      </c>
      <c r="B17" s="155"/>
      <c r="C17" s="156"/>
      <c r="D17" s="157"/>
      <c r="E17" s="156"/>
      <c r="F17" s="156"/>
      <c r="G17" s="155"/>
      <c r="H17" s="156"/>
      <c r="I17" s="156"/>
      <c r="J17" s="156"/>
      <c r="K17" s="156"/>
      <c r="L17" s="156"/>
      <c r="M17" s="157"/>
      <c r="N17" s="146"/>
    </row>
    <row r="18" spans="1:14" s="147" customFormat="1" ht="16.5" customHeight="1" x14ac:dyDescent="0.35">
      <c r="A18" s="145" t="s">
        <v>72</v>
      </c>
      <c r="B18" s="155"/>
      <c r="C18" s="156"/>
      <c r="D18" s="157"/>
      <c r="E18" s="156"/>
      <c r="F18" s="156"/>
      <c r="G18" s="155"/>
      <c r="H18" s="156"/>
      <c r="I18" s="156"/>
      <c r="J18" s="156"/>
      <c r="K18" s="156"/>
      <c r="L18" s="156"/>
      <c r="M18" s="157"/>
      <c r="N18" s="146"/>
    </row>
    <row r="19" spans="1:14" s="147" customFormat="1" ht="16.5" customHeight="1" x14ac:dyDescent="0.35">
      <c r="A19" s="145" t="s">
        <v>103</v>
      </c>
      <c r="B19" s="155"/>
      <c r="C19" s="156"/>
      <c r="D19" s="157"/>
      <c r="E19" s="156"/>
      <c r="F19" s="156"/>
      <c r="G19" s="155"/>
      <c r="H19" s="156"/>
      <c r="I19" s="156"/>
      <c r="J19" s="156"/>
      <c r="K19" s="156"/>
      <c r="L19" s="156"/>
      <c r="M19" s="157"/>
      <c r="N19" s="146"/>
    </row>
    <row r="20" spans="1:14" s="140" customFormat="1" ht="16.5" customHeight="1" x14ac:dyDescent="0.35">
      <c r="A20" s="132" t="s">
        <v>74</v>
      </c>
      <c r="B20" s="158">
        <f>B16-B17-B18-B19</f>
        <v>0</v>
      </c>
      <c r="C20" s="159">
        <f t="shared" ref="C20:M20" si="5">C16-C17-C18-C19</f>
        <v>0</v>
      </c>
      <c r="D20" s="160">
        <f t="shared" si="5"/>
        <v>0</v>
      </c>
      <c r="E20" s="159">
        <f t="shared" si="5"/>
        <v>0</v>
      </c>
      <c r="F20" s="159">
        <f t="shared" si="5"/>
        <v>0</v>
      </c>
      <c r="G20" s="158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60">
        <f t="shared" si="5"/>
        <v>0</v>
      </c>
      <c r="N20" s="139"/>
    </row>
    <row r="21" spans="1:14" s="149" customFormat="1" ht="16.5" customHeight="1" x14ac:dyDescent="0.35">
      <c r="A21" s="145" t="s">
        <v>73</v>
      </c>
      <c r="B21" s="161"/>
      <c r="C21" s="163"/>
      <c r="D21" s="162"/>
      <c r="E21" s="163"/>
      <c r="F21" s="163"/>
      <c r="G21" s="161"/>
      <c r="H21" s="164"/>
      <c r="I21" s="164"/>
      <c r="J21" s="164"/>
      <c r="K21" s="164"/>
      <c r="L21" s="164"/>
      <c r="M21" s="165"/>
      <c r="N21" s="148"/>
    </row>
    <row r="22" spans="1:14" s="142" customFormat="1" ht="16.5" customHeight="1" x14ac:dyDescent="0.35">
      <c r="A22" s="132" t="s">
        <v>75</v>
      </c>
      <c r="B22" s="158">
        <f>B20-B21</f>
        <v>0</v>
      </c>
      <c r="C22" s="159">
        <f t="shared" ref="C22:M22" si="6">C20-C21</f>
        <v>0</v>
      </c>
      <c r="D22" s="160">
        <f t="shared" si="6"/>
        <v>0</v>
      </c>
      <c r="E22" s="159">
        <f t="shared" si="6"/>
        <v>0</v>
      </c>
      <c r="F22" s="159">
        <f t="shared" si="6"/>
        <v>0</v>
      </c>
      <c r="G22" s="158">
        <f t="shared" si="6"/>
        <v>0</v>
      </c>
      <c r="H22" s="159">
        <f t="shared" si="6"/>
        <v>0</v>
      </c>
      <c r="I22" s="159">
        <f t="shared" si="6"/>
        <v>0</v>
      </c>
      <c r="J22" s="159">
        <f t="shared" si="6"/>
        <v>0</v>
      </c>
      <c r="K22" s="159">
        <f t="shared" si="6"/>
        <v>0</v>
      </c>
      <c r="L22" s="159">
        <f t="shared" si="6"/>
        <v>0</v>
      </c>
      <c r="M22" s="160">
        <f t="shared" si="6"/>
        <v>0</v>
      </c>
      <c r="N22" s="141"/>
    </row>
    <row r="23" spans="1:14" s="147" customFormat="1" ht="16.5" customHeight="1" x14ac:dyDescent="0.35">
      <c r="A23" s="145" t="s">
        <v>21</v>
      </c>
      <c r="B23" s="166"/>
      <c r="C23" s="164"/>
      <c r="D23" s="165"/>
      <c r="E23" s="164"/>
      <c r="F23" s="164"/>
      <c r="G23" s="166"/>
      <c r="H23" s="164"/>
      <c r="I23" s="164"/>
      <c r="J23" s="164"/>
      <c r="K23" s="164"/>
      <c r="L23" s="164"/>
      <c r="M23" s="165"/>
      <c r="N23" s="146"/>
    </row>
    <row r="24" spans="1:14" s="147" customFormat="1" ht="16.5" customHeight="1" x14ac:dyDescent="0.35">
      <c r="A24" s="145" t="s">
        <v>114</v>
      </c>
      <c r="B24" s="161"/>
      <c r="C24" s="163"/>
      <c r="D24" s="162"/>
      <c r="E24" s="163"/>
      <c r="F24" s="163"/>
      <c r="G24" s="161"/>
      <c r="H24" s="164"/>
      <c r="I24" s="164"/>
      <c r="J24" s="164"/>
      <c r="K24" s="164"/>
      <c r="L24" s="164"/>
      <c r="M24" s="165"/>
      <c r="N24" s="146"/>
    </row>
    <row r="25" spans="1:14" s="147" customFormat="1" ht="16.5" customHeight="1" x14ac:dyDescent="0.35">
      <c r="A25" s="145" t="s">
        <v>115</v>
      </c>
      <c r="B25" s="161"/>
      <c r="C25" s="163"/>
      <c r="D25" s="162"/>
      <c r="E25" s="163"/>
      <c r="F25" s="163"/>
      <c r="G25" s="161"/>
      <c r="H25" s="164"/>
      <c r="I25" s="164"/>
      <c r="J25" s="164"/>
      <c r="K25" s="164"/>
      <c r="L25" s="164"/>
      <c r="M25" s="165"/>
      <c r="N25" s="146"/>
    </row>
    <row r="26" spans="1:14" s="147" customFormat="1" ht="16.5" customHeight="1" x14ac:dyDescent="0.35">
      <c r="A26" s="181" t="s">
        <v>133</v>
      </c>
      <c r="B26" s="161"/>
      <c r="C26" s="163"/>
      <c r="D26" s="162"/>
      <c r="E26" s="163"/>
      <c r="F26" s="163"/>
      <c r="G26" s="161"/>
      <c r="H26" s="164"/>
      <c r="I26" s="164"/>
      <c r="J26" s="164"/>
      <c r="K26" s="164"/>
      <c r="L26" s="164"/>
      <c r="M26" s="165"/>
      <c r="N26" s="146"/>
    </row>
    <row r="27" spans="1:14" s="149" customFormat="1" ht="16.149999999999999" customHeight="1" x14ac:dyDescent="0.35">
      <c r="A27" s="145" t="s">
        <v>76</v>
      </c>
      <c r="B27" s="166"/>
      <c r="C27" s="164"/>
      <c r="D27" s="165"/>
      <c r="E27" s="164"/>
      <c r="F27" s="164"/>
      <c r="G27" s="166"/>
      <c r="H27" s="164"/>
      <c r="I27" s="164"/>
      <c r="J27" s="164"/>
      <c r="K27" s="164"/>
      <c r="L27" s="164"/>
      <c r="M27" s="165"/>
      <c r="N27" s="148"/>
    </row>
    <row r="28" spans="1:14" s="144" customFormat="1" ht="16.5" customHeight="1" thickBot="1" x14ac:dyDescent="0.4">
      <c r="A28" s="133" t="s">
        <v>22</v>
      </c>
      <c r="B28" s="167">
        <f>B22+B23+B24-B25+B26+B27</f>
        <v>0</v>
      </c>
      <c r="C28" s="168">
        <f t="shared" ref="C28:M28" si="7">C22+C23+C24-C25+C26+C27</f>
        <v>0</v>
      </c>
      <c r="D28" s="169">
        <f t="shared" si="7"/>
        <v>0</v>
      </c>
      <c r="E28" s="168">
        <f t="shared" si="7"/>
        <v>0</v>
      </c>
      <c r="F28" s="168">
        <f t="shared" si="7"/>
        <v>0</v>
      </c>
      <c r="G28" s="167">
        <f t="shared" si="7"/>
        <v>0</v>
      </c>
      <c r="H28" s="168">
        <f t="shared" si="7"/>
        <v>0</v>
      </c>
      <c r="I28" s="168">
        <f t="shared" si="7"/>
        <v>0</v>
      </c>
      <c r="J28" s="168">
        <f t="shared" si="7"/>
        <v>0</v>
      </c>
      <c r="K28" s="168">
        <f t="shared" si="7"/>
        <v>0</v>
      </c>
      <c r="L28" s="168">
        <f t="shared" si="7"/>
        <v>0</v>
      </c>
      <c r="M28" s="169">
        <f t="shared" si="7"/>
        <v>0</v>
      </c>
      <c r="N28" s="143"/>
    </row>
    <row r="29" spans="1:14" ht="16.5" customHeight="1" thickTop="1" x14ac:dyDescent="0.35">
      <c r="A29" s="18"/>
    </row>
    <row r="30" spans="1:14" ht="16.5" customHeight="1" x14ac:dyDescent="0.35">
      <c r="A30" s="18"/>
      <c r="B30" s="100"/>
      <c r="H30" s="101"/>
    </row>
    <row r="31" spans="1:14" ht="16.5" customHeight="1" x14ac:dyDescent="0.35">
      <c r="A31" s="18"/>
      <c r="B31" s="100"/>
    </row>
    <row r="32" spans="1:14" ht="16.5" customHeight="1" x14ac:dyDescent="0.35">
      <c r="A32" s="18"/>
    </row>
  </sheetData>
  <mergeCells count="2">
    <mergeCell ref="B4:D4"/>
    <mergeCell ref="E4:F4"/>
  </mergeCells>
  <pageMargins left="0.70866141732283505" right="0.70866141732283505" top="0.74803149606299202" bottom="0.74803149606299202" header="0.31496062992126" footer="0.31496062992126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GridLines="0" zoomScaleNormal="100" workbookViewId="0">
      <selection activeCell="J7" sqref="J7"/>
    </sheetView>
  </sheetViews>
  <sheetFormatPr defaultRowHeight="14.5" x14ac:dyDescent="0.35"/>
  <cols>
    <col min="1" max="1" width="49.26953125" style="95" bestFit="1" customWidth="1"/>
    <col min="2" max="3" width="16.26953125" bestFit="1" customWidth="1"/>
    <col min="4" max="5" width="15.7265625" bestFit="1" customWidth="1"/>
    <col min="6" max="7" width="14.81640625" bestFit="1" customWidth="1"/>
    <col min="8" max="9" width="7.26953125" bestFit="1" customWidth="1"/>
    <col min="10" max="10" width="9.81640625" bestFit="1" customWidth="1"/>
    <col min="11" max="13" width="7.26953125" bestFit="1" customWidth="1"/>
  </cols>
  <sheetData>
    <row r="1" spans="1:15" x14ac:dyDescent="0.35">
      <c r="A1" s="9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8" customFormat="1" ht="13" x14ac:dyDescent="0.3">
      <c r="A2" s="117" t="str">
        <f>'1. Profit &amp; Loss'!A2</f>
        <v>Exchange rate local currency / USD</v>
      </c>
      <c r="B2" s="25">
        <f>'1. Profit &amp; Loss'!B2</f>
        <v>0</v>
      </c>
      <c r="C2" s="26">
        <f>'1. Profit &amp; Loss'!C2</f>
        <v>0</v>
      </c>
      <c r="D2" s="26">
        <f>'1. Profit &amp; Loss'!D2</f>
        <v>0</v>
      </c>
      <c r="E2" s="26">
        <f>'1. Profit &amp; Loss'!E2</f>
        <v>0</v>
      </c>
      <c r="F2" s="26">
        <f>'1. Profit &amp; Loss'!F2</f>
        <v>0</v>
      </c>
      <c r="G2" s="26">
        <f>'1. Profit &amp; Loss'!G2</f>
        <v>0</v>
      </c>
      <c r="H2" s="26">
        <f>'1. Profit &amp; Loss'!H2</f>
        <v>0</v>
      </c>
      <c r="I2" s="26">
        <f>'1. Profit &amp; Loss'!I2</f>
        <v>0</v>
      </c>
      <c r="J2" s="26">
        <f>'1. Profit &amp; Loss'!J2</f>
        <v>0</v>
      </c>
      <c r="K2" s="26">
        <f>'1. Profit &amp; Loss'!K2</f>
        <v>0</v>
      </c>
      <c r="L2" s="26">
        <f>'1. Profit &amp; Loss'!L2</f>
        <v>0</v>
      </c>
      <c r="M2" s="27">
        <f>'1. Profit &amp; Loss'!M2</f>
        <v>0</v>
      </c>
    </row>
    <row r="3" spans="1:15" x14ac:dyDescent="0.35">
      <c r="B3" s="105"/>
      <c r="C3" s="105"/>
    </row>
    <row r="4" spans="1:15" ht="15.5" x14ac:dyDescent="0.35">
      <c r="A4" s="111" t="s">
        <v>0</v>
      </c>
      <c r="B4" s="184" t="s">
        <v>24</v>
      </c>
      <c r="C4" s="185"/>
      <c r="D4" s="186"/>
      <c r="E4" s="188" t="s">
        <v>13</v>
      </c>
      <c r="F4" s="189"/>
      <c r="G4" s="17"/>
      <c r="H4" s="11"/>
      <c r="I4" s="11"/>
      <c r="J4" s="12" t="s">
        <v>14</v>
      </c>
      <c r="K4" s="12"/>
      <c r="L4" s="11"/>
      <c r="M4" s="13"/>
    </row>
    <row r="5" spans="1:15" x14ac:dyDescent="0.35">
      <c r="A5" s="112"/>
      <c r="B5" s="9"/>
      <c r="C5" s="5"/>
      <c r="D5" s="10"/>
      <c r="E5" s="118" t="s">
        <v>15</v>
      </c>
      <c r="F5" s="16" t="s">
        <v>16</v>
      </c>
      <c r="G5" s="14"/>
      <c r="H5" s="14"/>
      <c r="I5" s="14"/>
      <c r="J5" s="14"/>
      <c r="K5" s="14"/>
      <c r="L5" s="14"/>
      <c r="M5" s="15"/>
    </row>
    <row r="6" spans="1:15" x14ac:dyDescent="0.35">
      <c r="A6" s="112"/>
      <c r="B6" s="9" t="s">
        <v>18</v>
      </c>
      <c r="C6" s="5" t="s">
        <v>19</v>
      </c>
      <c r="D6" s="10" t="s">
        <v>20</v>
      </c>
      <c r="E6" s="119" t="s">
        <v>5</v>
      </c>
      <c r="F6" s="8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7" t="s">
        <v>12</v>
      </c>
    </row>
    <row r="7" spans="1:15" x14ac:dyDescent="0.35">
      <c r="A7" s="113" t="str">
        <f>'1. Profit &amp; Loss'!A7</f>
        <v xml:space="preserve">in USD </v>
      </c>
      <c r="B7" s="19">
        <f>'1. Profit &amp; Loss'!B7</f>
        <v>2022</v>
      </c>
      <c r="C7" s="20">
        <f>'1. Profit &amp; Loss'!C7</f>
        <v>2023</v>
      </c>
      <c r="D7" s="21">
        <f>'1. Profit &amp; Loss'!D7</f>
        <v>2024</v>
      </c>
      <c r="E7" s="119" t="str">
        <f>'1. Profit &amp; Loss'!E7</f>
        <v>2025 YTD</v>
      </c>
      <c r="F7" s="8" t="str">
        <f>'1. Profit &amp; Loss'!F7</f>
        <v>2025 F</v>
      </c>
      <c r="G7" s="22">
        <f>'1. Profit &amp; Loss'!G7</f>
        <v>2026</v>
      </c>
      <c r="H7" s="22">
        <f>'1. Profit &amp; Loss'!H7</f>
        <v>2027</v>
      </c>
      <c r="I7" s="22">
        <f>'1. Profit &amp; Loss'!I7</f>
        <v>2028</v>
      </c>
      <c r="J7" s="22">
        <f>'1. Profit &amp; Loss'!J7</f>
        <v>2029</v>
      </c>
      <c r="K7" s="22">
        <f>'1. Profit &amp; Loss'!K7</f>
        <v>2030</v>
      </c>
      <c r="L7" s="22">
        <f>'1. Profit &amp; Loss'!L7</f>
        <v>2031</v>
      </c>
      <c r="M7" s="23">
        <f>'1. Profit &amp; Loss'!M7</f>
        <v>2032</v>
      </c>
    </row>
    <row r="8" spans="1:15" x14ac:dyDescent="0.35">
      <c r="A8" s="150" t="s">
        <v>77</v>
      </c>
      <c r="B8" s="170"/>
      <c r="C8" s="171"/>
      <c r="D8" s="157"/>
      <c r="E8" s="171"/>
      <c r="F8" s="157"/>
      <c r="G8" s="171"/>
      <c r="H8" s="170"/>
      <c r="I8" s="170"/>
      <c r="J8" s="170"/>
      <c r="K8" s="170"/>
      <c r="L8" s="170"/>
      <c r="M8" s="172"/>
      <c r="N8" s="3"/>
      <c r="O8" s="2"/>
    </row>
    <row r="9" spans="1:15" x14ac:dyDescent="0.35">
      <c r="A9" s="150" t="s">
        <v>116</v>
      </c>
      <c r="B9" s="170"/>
      <c r="C9" s="171"/>
      <c r="D9" s="157"/>
      <c r="E9" s="171"/>
      <c r="F9" s="157"/>
      <c r="G9" s="171"/>
      <c r="H9" s="170"/>
      <c r="I9" s="170"/>
      <c r="J9" s="170"/>
      <c r="K9" s="170"/>
      <c r="L9" s="170"/>
      <c r="M9" s="172"/>
      <c r="N9" s="3"/>
      <c r="O9" s="2"/>
    </row>
    <row r="10" spans="1:15" x14ac:dyDescent="0.35">
      <c r="A10" s="150" t="s">
        <v>117</v>
      </c>
      <c r="B10" s="170"/>
      <c r="C10" s="171"/>
      <c r="D10" s="157"/>
      <c r="E10" s="171"/>
      <c r="F10" s="157"/>
      <c r="G10" s="171"/>
      <c r="H10" s="170"/>
      <c r="I10" s="170"/>
      <c r="J10" s="170"/>
      <c r="K10" s="170"/>
      <c r="L10" s="170"/>
      <c r="M10" s="172"/>
      <c r="N10" s="3"/>
      <c r="O10" s="2"/>
    </row>
    <row r="11" spans="1:15" x14ac:dyDescent="0.35">
      <c r="A11" s="150" t="s">
        <v>118</v>
      </c>
      <c r="B11" s="170"/>
      <c r="C11" s="171"/>
      <c r="D11" s="157"/>
      <c r="E11" s="171"/>
      <c r="F11" s="157"/>
      <c r="G11" s="171"/>
      <c r="H11" s="170"/>
      <c r="I11" s="170"/>
      <c r="J11" s="170"/>
      <c r="K11" s="170"/>
      <c r="L11" s="170"/>
      <c r="M11" s="172"/>
      <c r="N11" s="3"/>
      <c r="O11" s="2"/>
    </row>
    <row r="12" spans="1:15" x14ac:dyDescent="0.35">
      <c r="A12" s="150" t="s">
        <v>119</v>
      </c>
      <c r="B12" s="170"/>
      <c r="C12" s="171"/>
      <c r="D12" s="157"/>
      <c r="E12" s="171"/>
      <c r="F12" s="157"/>
      <c r="G12" s="171"/>
      <c r="H12" s="170"/>
      <c r="I12" s="170"/>
      <c r="J12" s="170"/>
      <c r="K12" s="170"/>
      <c r="L12" s="170"/>
      <c r="M12" s="172"/>
      <c r="N12" s="3"/>
      <c r="O12" s="2"/>
    </row>
    <row r="13" spans="1:15" x14ac:dyDescent="0.35">
      <c r="A13" s="150" t="s">
        <v>102</v>
      </c>
      <c r="B13" s="171"/>
      <c r="C13" s="171"/>
      <c r="D13" s="157"/>
      <c r="E13" s="171"/>
      <c r="F13" s="157"/>
      <c r="G13" s="171"/>
      <c r="H13" s="170"/>
      <c r="I13" s="170"/>
      <c r="J13" s="170"/>
      <c r="K13" s="170"/>
      <c r="L13" s="170"/>
      <c r="M13" s="172"/>
      <c r="N13" s="3"/>
      <c r="O13" s="2"/>
    </row>
    <row r="14" spans="1:15" x14ac:dyDescent="0.35">
      <c r="A14" s="150" t="s">
        <v>120</v>
      </c>
      <c r="B14" s="171"/>
      <c r="C14" s="171"/>
      <c r="D14" s="157"/>
      <c r="E14" s="171"/>
      <c r="F14" s="157"/>
      <c r="G14" s="171"/>
      <c r="H14" s="170"/>
      <c r="I14" s="170"/>
      <c r="J14" s="170"/>
      <c r="K14" s="170"/>
      <c r="L14" s="170"/>
      <c r="M14" s="172"/>
      <c r="N14" s="3"/>
      <c r="O14" s="2"/>
    </row>
    <row r="15" spans="1:15" x14ac:dyDescent="0.35">
      <c r="A15" s="150" t="s">
        <v>134</v>
      </c>
      <c r="B15" s="171"/>
      <c r="C15" s="171"/>
      <c r="D15" s="157"/>
      <c r="E15" s="171"/>
      <c r="F15" s="157"/>
      <c r="G15" s="171"/>
      <c r="H15" s="170"/>
      <c r="I15" s="170"/>
      <c r="J15" s="170"/>
      <c r="K15" s="170"/>
      <c r="L15" s="170"/>
      <c r="M15" s="172"/>
      <c r="N15" s="3"/>
      <c r="O15" s="2"/>
    </row>
    <row r="16" spans="1:15" s="6" customFormat="1" x14ac:dyDescent="0.35">
      <c r="A16" s="114" t="s">
        <v>1</v>
      </c>
      <c r="B16" s="173">
        <f>B8+B9+B12+B13+B14+B15</f>
        <v>0</v>
      </c>
      <c r="C16" s="173">
        <f t="shared" ref="C16:M16" si="0">C8+C9+C12+C13+C14+C15</f>
        <v>0</v>
      </c>
      <c r="D16" s="174">
        <f t="shared" si="0"/>
        <v>0</v>
      </c>
      <c r="E16" s="173">
        <f t="shared" si="0"/>
        <v>0</v>
      </c>
      <c r="F16" s="174">
        <f t="shared" si="0"/>
        <v>0</v>
      </c>
      <c r="G16" s="173">
        <f t="shared" si="0"/>
        <v>0</v>
      </c>
      <c r="H16" s="173">
        <f t="shared" si="0"/>
        <v>0</v>
      </c>
      <c r="I16" s="173">
        <f t="shared" si="0"/>
        <v>0</v>
      </c>
      <c r="J16" s="173">
        <f t="shared" si="0"/>
        <v>0</v>
      </c>
      <c r="K16" s="173">
        <f t="shared" si="0"/>
        <v>0</v>
      </c>
      <c r="L16" s="173">
        <f t="shared" si="0"/>
        <v>0</v>
      </c>
      <c r="M16" s="174">
        <f t="shared" si="0"/>
        <v>0</v>
      </c>
      <c r="N16" s="29"/>
      <c r="O16" s="1"/>
    </row>
    <row r="17" spans="1:15" x14ac:dyDescent="0.35">
      <c r="A17" s="150" t="s">
        <v>121</v>
      </c>
      <c r="B17" s="170"/>
      <c r="C17" s="171"/>
      <c r="D17" s="157"/>
      <c r="E17" s="171"/>
      <c r="F17" s="157"/>
      <c r="G17" s="171"/>
      <c r="H17" s="170"/>
      <c r="I17" s="170"/>
      <c r="J17" s="170"/>
      <c r="K17" s="170"/>
      <c r="L17" s="170"/>
      <c r="M17" s="172"/>
      <c r="N17" s="3"/>
      <c r="O17" s="2"/>
    </row>
    <row r="18" spans="1:15" x14ac:dyDescent="0.35">
      <c r="A18" s="150" t="s">
        <v>122</v>
      </c>
      <c r="B18" s="170"/>
      <c r="C18" s="171"/>
      <c r="D18" s="157"/>
      <c r="E18" s="171"/>
      <c r="F18" s="157"/>
      <c r="G18" s="171"/>
      <c r="H18" s="170"/>
      <c r="I18" s="170"/>
      <c r="J18" s="170"/>
      <c r="K18" s="170"/>
      <c r="L18" s="170"/>
      <c r="M18" s="172"/>
      <c r="N18" s="3"/>
      <c r="O18" s="2"/>
    </row>
    <row r="19" spans="1:15" x14ac:dyDescent="0.35">
      <c r="A19" s="150" t="s">
        <v>88</v>
      </c>
      <c r="B19" s="170"/>
      <c r="C19" s="171"/>
      <c r="D19" s="157"/>
      <c r="E19" s="171"/>
      <c r="F19" s="157"/>
      <c r="G19" s="170"/>
      <c r="H19" s="170"/>
      <c r="I19" s="170"/>
      <c r="J19" s="170"/>
      <c r="K19" s="170"/>
      <c r="L19" s="170"/>
      <c r="M19" s="172"/>
      <c r="N19" s="3"/>
      <c r="O19" s="2"/>
    </row>
    <row r="20" spans="1:15" s="97" customFormat="1" x14ac:dyDescent="0.35">
      <c r="A20" s="150" t="s">
        <v>87</v>
      </c>
      <c r="B20" s="170"/>
      <c r="C20" s="171"/>
      <c r="D20" s="157"/>
      <c r="E20" s="171"/>
      <c r="F20" s="157"/>
      <c r="G20" s="171"/>
      <c r="H20" s="175"/>
      <c r="I20" s="175"/>
      <c r="J20" s="175"/>
      <c r="K20" s="175"/>
      <c r="L20" s="175"/>
      <c r="M20" s="176"/>
      <c r="N20" s="99"/>
      <c r="O20" s="96"/>
    </row>
    <row r="21" spans="1:15" s="97" customFormat="1" x14ac:dyDescent="0.35">
      <c r="A21" s="150" t="s">
        <v>78</v>
      </c>
      <c r="B21" s="170"/>
      <c r="C21" s="171"/>
      <c r="D21" s="157"/>
      <c r="E21" s="171"/>
      <c r="F21" s="157"/>
      <c r="G21" s="171"/>
      <c r="H21" s="175"/>
      <c r="I21" s="175"/>
      <c r="J21" s="175"/>
      <c r="K21" s="175"/>
      <c r="L21" s="175"/>
      <c r="M21" s="176"/>
      <c r="N21" s="99"/>
      <c r="O21" s="96"/>
    </row>
    <row r="22" spans="1:15" s="97" customFormat="1" x14ac:dyDescent="0.35">
      <c r="A22" s="114" t="s">
        <v>79</v>
      </c>
      <c r="B22" s="173">
        <f>SUM(B17:B21)</f>
        <v>0</v>
      </c>
      <c r="C22" s="173">
        <f>SUM(C17:C21)</f>
        <v>0</v>
      </c>
      <c r="D22" s="174">
        <f t="shared" ref="D22:M22" si="1">SUM(D17:D21)</f>
        <v>0</v>
      </c>
      <c r="E22" s="173">
        <f t="shared" si="1"/>
        <v>0</v>
      </c>
      <c r="F22" s="174">
        <f>SUM(F17:F21)</f>
        <v>0</v>
      </c>
      <c r="G22" s="173">
        <f t="shared" si="1"/>
        <v>0</v>
      </c>
      <c r="H22" s="173">
        <f>SUM(H17:H21)</f>
        <v>0</v>
      </c>
      <c r="I22" s="173">
        <f t="shared" si="1"/>
        <v>0</v>
      </c>
      <c r="J22" s="173">
        <f t="shared" si="1"/>
        <v>0</v>
      </c>
      <c r="K22" s="173">
        <f t="shared" si="1"/>
        <v>0</v>
      </c>
      <c r="L22" s="173">
        <f t="shared" si="1"/>
        <v>0</v>
      </c>
      <c r="M22" s="174">
        <f t="shared" si="1"/>
        <v>0</v>
      </c>
      <c r="N22" s="99"/>
      <c r="O22" s="96"/>
    </row>
    <row r="23" spans="1:15" s="97" customFormat="1" x14ac:dyDescent="0.35">
      <c r="A23" s="151" t="s">
        <v>80</v>
      </c>
      <c r="B23" s="171"/>
      <c r="C23" s="171"/>
      <c r="D23" s="157"/>
      <c r="E23" s="171"/>
      <c r="F23" s="157"/>
      <c r="G23" s="171"/>
      <c r="H23" s="175"/>
      <c r="I23" s="175"/>
      <c r="J23" s="175"/>
      <c r="K23" s="175"/>
      <c r="L23" s="175"/>
      <c r="M23" s="176"/>
      <c r="N23" s="99"/>
      <c r="O23" s="96"/>
    </row>
    <row r="24" spans="1:15" s="97" customFormat="1" x14ac:dyDescent="0.35">
      <c r="A24" s="151" t="s">
        <v>123</v>
      </c>
      <c r="B24" s="171"/>
      <c r="C24" s="171"/>
      <c r="D24" s="157"/>
      <c r="E24" s="171"/>
      <c r="F24" s="157"/>
      <c r="G24" s="171"/>
      <c r="H24" s="175"/>
      <c r="I24" s="175"/>
      <c r="J24" s="175"/>
      <c r="K24" s="175"/>
      <c r="L24" s="175"/>
      <c r="M24" s="176"/>
      <c r="N24" s="99"/>
      <c r="O24" s="96"/>
    </row>
    <row r="25" spans="1:15" s="97" customFormat="1" x14ac:dyDescent="0.35">
      <c r="A25" s="151" t="s">
        <v>91</v>
      </c>
      <c r="B25" s="170"/>
      <c r="C25" s="171"/>
      <c r="D25" s="157"/>
      <c r="E25" s="171"/>
      <c r="F25" s="157"/>
      <c r="G25" s="170"/>
      <c r="H25" s="170"/>
      <c r="I25" s="170"/>
      <c r="J25" s="170"/>
      <c r="K25" s="170"/>
      <c r="L25" s="170"/>
      <c r="M25" s="172"/>
      <c r="N25" s="99"/>
      <c r="O25" s="96"/>
    </row>
    <row r="26" spans="1:15" x14ac:dyDescent="0.35">
      <c r="A26" s="150" t="s">
        <v>2</v>
      </c>
      <c r="B26" s="170"/>
      <c r="C26" s="171"/>
      <c r="D26" s="157"/>
      <c r="E26" s="171"/>
      <c r="F26" s="157"/>
      <c r="G26" s="171"/>
      <c r="H26" s="170"/>
      <c r="I26" s="170"/>
      <c r="J26" s="170"/>
      <c r="K26" s="170"/>
      <c r="L26" s="170"/>
      <c r="M26" s="172"/>
      <c r="N26" s="3"/>
      <c r="O26" s="2"/>
    </row>
    <row r="27" spans="1:15" x14ac:dyDescent="0.35">
      <c r="A27" s="151" t="s">
        <v>90</v>
      </c>
      <c r="B27" s="170"/>
      <c r="C27" s="171"/>
      <c r="D27" s="157"/>
      <c r="E27" s="171"/>
      <c r="F27" s="157"/>
      <c r="G27" s="170"/>
      <c r="H27" s="170"/>
      <c r="I27" s="170"/>
      <c r="J27" s="170"/>
      <c r="K27" s="170"/>
      <c r="L27" s="170"/>
      <c r="M27" s="172"/>
      <c r="N27" s="3"/>
      <c r="O27" s="2"/>
    </row>
    <row r="28" spans="1:15" x14ac:dyDescent="0.35">
      <c r="A28" s="150" t="s">
        <v>3</v>
      </c>
      <c r="B28" s="171"/>
      <c r="C28" s="171"/>
      <c r="D28" s="157"/>
      <c r="E28" s="171"/>
      <c r="F28" s="157"/>
      <c r="G28" s="171"/>
      <c r="H28" s="170"/>
      <c r="I28" s="170"/>
      <c r="J28" s="170"/>
      <c r="K28" s="170"/>
      <c r="L28" s="170"/>
      <c r="M28" s="172"/>
      <c r="N28" s="3"/>
      <c r="O28" s="2"/>
    </row>
    <row r="29" spans="1:15" ht="15" thickBot="1" x14ac:dyDescent="0.4">
      <c r="A29" s="131" t="s">
        <v>26</v>
      </c>
      <c r="B29" s="177">
        <f>SUM(B23:B28)</f>
        <v>0</v>
      </c>
      <c r="C29" s="178">
        <f t="shared" ref="C29:M29" si="2">SUM(C23:C28)</f>
        <v>0</v>
      </c>
      <c r="D29" s="179">
        <f t="shared" si="2"/>
        <v>0</v>
      </c>
      <c r="E29" s="178">
        <f t="shared" si="2"/>
        <v>0</v>
      </c>
      <c r="F29" s="179">
        <f t="shared" si="2"/>
        <v>0</v>
      </c>
      <c r="G29" s="178">
        <f t="shared" si="2"/>
        <v>0</v>
      </c>
      <c r="H29" s="178">
        <f t="shared" si="2"/>
        <v>0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9">
        <f t="shared" si="2"/>
        <v>0</v>
      </c>
      <c r="N29" s="3"/>
      <c r="O29" s="2"/>
    </row>
    <row r="30" spans="1:15" ht="15" thickTop="1" x14ac:dyDescent="0.35">
      <c r="A30" s="114" t="s">
        <v>4</v>
      </c>
      <c r="B30" s="173">
        <f>B22+B29</f>
        <v>0</v>
      </c>
      <c r="C30" s="173">
        <f t="shared" ref="C30:M30" si="3">C22+C29</f>
        <v>0</v>
      </c>
      <c r="D30" s="180">
        <f t="shared" si="3"/>
        <v>0</v>
      </c>
      <c r="E30" s="173">
        <f t="shared" si="3"/>
        <v>0</v>
      </c>
      <c r="F30" s="180">
        <f t="shared" si="3"/>
        <v>0</v>
      </c>
      <c r="G30" s="173">
        <f t="shared" si="3"/>
        <v>0</v>
      </c>
      <c r="H30" s="173">
        <f t="shared" si="3"/>
        <v>0</v>
      </c>
      <c r="I30" s="173">
        <f t="shared" si="3"/>
        <v>0</v>
      </c>
      <c r="J30" s="173">
        <f t="shared" si="3"/>
        <v>0</v>
      </c>
      <c r="K30" s="173">
        <f t="shared" si="3"/>
        <v>0</v>
      </c>
      <c r="L30" s="173">
        <f t="shared" si="3"/>
        <v>0</v>
      </c>
      <c r="M30" s="180">
        <f t="shared" si="3"/>
        <v>0</v>
      </c>
      <c r="N30" s="3"/>
      <c r="O30" s="2"/>
    </row>
    <row r="31" spans="1:15" x14ac:dyDescent="0.35">
      <c r="A31" s="115" t="s">
        <v>89</v>
      </c>
    </row>
    <row r="32" spans="1:15" x14ac:dyDescent="0.35">
      <c r="A32" s="115" t="s">
        <v>125</v>
      </c>
      <c r="B32" s="102"/>
    </row>
    <row r="33" spans="1:15" x14ac:dyDescent="0.35">
      <c r="A33" s="116" t="s">
        <v>86</v>
      </c>
      <c r="B33" s="103"/>
    </row>
    <row r="34" spans="1:15" s="97" customFormat="1" x14ac:dyDescent="0.35">
      <c r="A34" s="137" t="s">
        <v>124</v>
      </c>
      <c r="B34" s="24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96"/>
    </row>
    <row r="35" spans="1:15" x14ac:dyDescent="0.35">
      <c r="A35" s="94"/>
    </row>
    <row r="36" spans="1:15" x14ac:dyDescent="0.35">
      <c r="A36" s="93"/>
    </row>
    <row r="37" spans="1:15" x14ac:dyDescent="0.35">
      <c r="A37" s="93"/>
    </row>
    <row r="38" spans="1:15" x14ac:dyDescent="0.35">
      <c r="A38" s="93"/>
    </row>
    <row r="39" spans="1:15" x14ac:dyDescent="0.35">
      <c r="A39" s="93"/>
    </row>
  </sheetData>
  <mergeCells count="2">
    <mergeCell ref="B4:D4"/>
    <mergeCell ref="E4:F4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38EC-64FC-44DB-926A-36DD9908CDC7}">
  <dimension ref="A2:N25"/>
  <sheetViews>
    <sheetView workbookViewId="0">
      <selection activeCell="E17" sqref="E17"/>
    </sheetView>
  </sheetViews>
  <sheetFormatPr defaultColWidth="9.1796875" defaultRowHeight="14.5" x14ac:dyDescent="0.35"/>
  <cols>
    <col min="1" max="1" width="9.1796875" style="121"/>
    <col min="2" max="2" width="39.1796875" style="121" customWidth="1"/>
    <col min="3" max="16384" width="9.1796875" style="121"/>
  </cols>
  <sheetData>
    <row r="2" spans="1:14" x14ac:dyDescent="0.35">
      <c r="A2" s="120"/>
      <c r="B2" s="120"/>
      <c r="C2" s="152">
        <f>'1. Profit &amp; Loss'!B7</f>
        <v>2022</v>
      </c>
      <c r="D2" s="152">
        <f>'1. Profit &amp; Loss'!C7</f>
        <v>2023</v>
      </c>
      <c r="E2" s="152">
        <f>'1. Profit &amp; Loss'!D7</f>
        <v>2024</v>
      </c>
      <c r="F2" s="153" t="str">
        <f>'1. Profit &amp; Loss'!E7</f>
        <v>2025 YTD</v>
      </c>
      <c r="G2" s="153" t="str">
        <f>'1. Profit &amp; Loss'!F7</f>
        <v>2025 F</v>
      </c>
      <c r="H2" s="154">
        <f>'1. Profit &amp; Loss'!G7</f>
        <v>2026</v>
      </c>
      <c r="I2" s="154">
        <f>'1. Profit &amp; Loss'!H7</f>
        <v>2027</v>
      </c>
      <c r="J2" s="154">
        <f>'1. Profit &amp; Loss'!I7</f>
        <v>2028</v>
      </c>
      <c r="K2" s="154">
        <f>'1. Profit &amp; Loss'!J7</f>
        <v>2029</v>
      </c>
      <c r="L2" s="154">
        <f>'1. Profit &amp; Loss'!K7</f>
        <v>2030</v>
      </c>
      <c r="M2" s="154">
        <f>'1. Profit &amp; Loss'!L7</f>
        <v>2031</v>
      </c>
      <c r="N2" s="154">
        <f>'1. Profit &amp; Loss'!M7</f>
        <v>2032</v>
      </c>
    </row>
    <row r="3" spans="1:14" x14ac:dyDescent="0.35">
      <c r="A3" s="124" t="s">
        <v>93</v>
      </c>
      <c r="B3" s="128"/>
      <c r="C3" s="127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4" x14ac:dyDescent="0.35">
      <c r="A4" s="120"/>
      <c r="B4" s="129" t="s">
        <v>94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x14ac:dyDescent="0.35">
      <c r="A5" s="120"/>
      <c r="B5" s="123" t="s">
        <v>95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1:14" x14ac:dyDescent="0.35">
      <c r="A6" s="120"/>
      <c r="B6" s="123" t="s">
        <v>96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 x14ac:dyDescent="0.35">
      <c r="A7" s="120"/>
      <c r="B7" s="123" t="s">
        <v>97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</row>
    <row r="8" spans="1:14" x14ac:dyDescent="0.35">
      <c r="A8" s="120"/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35">
      <c r="A9" s="124" t="s">
        <v>98</v>
      </c>
      <c r="B9" s="130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</row>
    <row r="10" spans="1:14" x14ac:dyDescent="0.35">
      <c r="A10" s="120"/>
      <c r="B10" s="122" t="s">
        <v>107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1:14" ht="15" customHeight="1" x14ac:dyDescent="0.35">
      <c r="A11" s="120"/>
      <c r="B11" s="122" t="s">
        <v>108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</row>
    <row r="12" spans="1:14" x14ac:dyDescent="0.35">
      <c r="A12" s="120"/>
      <c r="B12" s="122" t="s">
        <v>99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1:14" x14ac:dyDescent="0.35">
      <c r="A13" s="120"/>
      <c r="B13" s="122" t="s">
        <v>126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</row>
    <row r="14" spans="1:14" x14ac:dyDescent="0.35">
      <c r="A14" s="120"/>
      <c r="B14" s="122" t="s">
        <v>128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</row>
    <row r="15" spans="1:14" x14ac:dyDescent="0.35">
      <c r="A15" s="120"/>
      <c r="B15" s="122" t="s">
        <v>127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</row>
    <row r="16" spans="1:14" x14ac:dyDescent="0.35">
      <c r="A16" s="120"/>
      <c r="B16" s="122" t="s">
        <v>106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</row>
    <row r="17" spans="1:14" x14ac:dyDescent="0.35">
      <c r="A17" s="120"/>
      <c r="B17" s="122" t="s">
        <v>129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</row>
    <row r="18" spans="1:14" x14ac:dyDescent="0.35">
      <c r="A18" s="120"/>
      <c r="B18" s="122" t="s">
        <v>100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</row>
    <row r="19" spans="1:14" x14ac:dyDescent="0.35">
      <c r="A19" s="120"/>
      <c r="B19" s="122" t="s">
        <v>101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4" x14ac:dyDescent="0.35">
      <c r="A20" s="120"/>
      <c r="B20" s="122" t="s">
        <v>104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4" x14ac:dyDescent="0.35">
      <c r="A21" s="120"/>
      <c r="B21" s="122" t="s">
        <v>105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</row>
    <row r="22" spans="1:14" x14ac:dyDescent="0.35">
      <c r="A22" s="120"/>
      <c r="B22" s="122" t="s">
        <v>130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x14ac:dyDescent="0.35">
      <c r="A23" s="120"/>
      <c r="B23" s="123" t="s">
        <v>131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5" spans="1:14" x14ac:dyDescent="0.35">
      <c r="B25" s="138" t="s">
        <v>132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</sheetData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R31"/>
  <sheetViews>
    <sheetView showGridLines="0" zoomScale="85" zoomScaleNormal="85" workbookViewId="0">
      <selection activeCell="D2" sqref="D2"/>
    </sheetView>
  </sheetViews>
  <sheetFormatPr defaultColWidth="8.7265625" defaultRowHeight="47.25" customHeight="1" x14ac:dyDescent="0.35"/>
  <cols>
    <col min="1" max="1" width="50.26953125" style="33" customWidth="1"/>
    <col min="2" max="9" width="18.453125" style="34" customWidth="1"/>
    <col min="10" max="10" width="67.1796875" style="35" customWidth="1"/>
  </cols>
  <sheetData>
    <row r="1" spans="1:252" ht="17.25" customHeight="1" thickBot="1" x14ac:dyDescent="0.4"/>
    <row r="2" spans="1:252" s="41" customFormat="1" ht="47.25" customHeight="1" x14ac:dyDescent="0.35">
      <c r="A2" s="36" t="s">
        <v>48</v>
      </c>
      <c r="B2" s="37" t="s">
        <v>138</v>
      </c>
      <c r="C2" s="38">
        <v>2025</v>
      </c>
      <c r="D2" s="39">
        <f>C2+1</f>
        <v>2026</v>
      </c>
      <c r="E2" s="39">
        <f t="shared" ref="E2:H2" si="0">D2+1</f>
        <v>2027</v>
      </c>
      <c r="F2" s="39">
        <f t="shared" si="0"/>
        <v>2028</v>
      </c>
      <c r="G2" s="39">
        <f t="shared" si="0"/>
        <v>2029</v>
      </c>
      <c r="H2" s="39">
        <f t="shared" si="0"/>
        <v>2030</v>
      </c>
      <c r="I2" s="39">
        <f>H2+1</f>
        <v>2031</v>
      </c>
      <c r="J2" s="40" t="s">
        <v>49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s="46" customFormat="1" ht="47.25" customHeight="1" x14ac:dyDescent="0.35">
      <c r="A3" s="42" t="s">
        <v>50</v>
      </c>
      <c r="B3" s="43"/>
      <c r="C3" s="44"/>
      <c r="D3" s="44"/>
      <c r="E3" s="44"/>
      <c r="F3" s="44"/>
      <c r="G3" s="44"/>
      <c r="H3" s="44"/>
      <c r="I3" s="44"/>
      <c r="J3" s="4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47.25" customHeight="1" x14ac:dyDescent="0.35">
      <c r="A4" s="47" t="s">
        <v>84</v>
      </c>
      <c r="B4" s="48"/>
      <c r="C4" s="49"/>
      <c r="D4" s="50"/>
      <c r="E4" s="50"/>
      <c r="F4" s="50"/>
      <c r="G4" s="50"/>
      <c r="H4" s="50"/>
      <c r="I4" s="50"/>
      <c r="J4" s="51" t="s">
        <v>64</v>
      </c>
    </row>
    <row r="5" spans="1:252" ht="47.25" customHeight="1" x14ac:dyDescent="0.35">
      <c r="A5" s="47" t="s">
        <v>81</v>
      </c>
      <c r="B5" s="52"/>
      <c r="C5" s="53"/>
      <c r="D5" s="54"/>
      <c r="E5" s="54"/>
      <c r="F5" s="54"/>
      <c r="G5" s="54"/>
      <c r="H5" s="54"/>
      <c r="I5" s="54"/>
      <c r="J5" s="55" t="s">
        <v>51</v>
      </c>
    </row>
    <row r="6" spans="1:252" ht="47.25" customHeight="1" x14ac:dyDescent="0.35">
      <c r="A6" s="56" t="s">
        <v>66</v>
      </c>
      <c r="B6" s="57" t="s">
        <v>69</v>
      </c>
      <c r="C6" s="57" t="s">
        <v>69</v>
      </c>
      <c r="D6" s="57" t="s">
        <v>69</v>
      </c>
      <c r="E6" s="57" t="s">
        <v>69</v>
      </c>
      <c r="F6" s="57" t="s">
        <v>69</v>
      </c>
      <c r="G6" s="57" t="s">
        <v>69</v>
      </c>
      <c r="H6" s="57" t="s">
        <v>69</v>
      </c>
      <c r="I6" s="59"/>
      <c r="J6" s="51" t="s">
        <v>65</v>
      </c>
    </row>
    <row r="7" spans="1:252" s="64" customFormat="1" ht="47.25" customHeight="1" x14ac:dyDescent="0.35">
      <c r="A7" s="60" t="s">
        <v>52</v>
      </c>
      <c r="B7" s="61"/>
      <c r="C7" s="62"/>
      <c r="D7" s="62"/>
      <c r="E7" s="62"/>
      <c r="F7" s="62"/>
      <c r="G7" s="62"/>
      <c r="H7" s="62"/>
      <c r="I7" s="62"/>
      <c r="J7" s="6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7.25" customHeight="1" x14ac:dyDescent="0.35">
      <c r="A8" s="66" t="s">
        <v>85</v>
      </c>
      <c r="B8" s="48"/>
      <c r="C8" s="49"/>
      <c r="D8" s="50"/>
      <c r="E8" s="50"/>
      <c r="F8" s="50"/>
      <c r="G8" s="50"/>
      <c r="H8" s="50"/>
      <c r="I8" s="50"/>
      <c r="J8" s="67" t="s">
        <v>67</v>
      </c>
    </row>
    <row r="9" spans="1:252" ht="47.25" customHeight="1" x14ac:dyDescent="0.35">
      <c r="A9" s="68" t="s">
        <v>53</v>
      </c>
      <c r="B9" s="48"/>
      <c r="C9" s="49"/>
      <c r="D9" s="50"/>
      <c r="E9" s="50"/>
      <c r="F9" s="50"/>
      <c r="G9" s="50"/>
      <c r="H9" s="50"/>
      <c r="I9" s="50"/>
      <c r="J9" s="55" t="s">
        <v>54</v>
      </c>
    </row>
    <row r="10" spans="1:252" ht="47.25" customHeight="1" x14ac:dyDescent="0.35">
      <c r="A10" s="68" t="s">
        <v>55</v>
      </c>
      <c r="B10" s="48"/>
      <c r="C10" s="49"/>
      <c r="D10" s="50"/>
      <c r="E10" s="50"/>
      <c r="F10" s="50"/>
      <c r="G10" s="50"/>
      <c r="H10" s="50"/>
      <c r="I10" s="50"/>
      <c r="J10" s="55" t="s">
        <v>56</v>
      </c>
    </row>
    <row r="11" spans="1:252" ht="47.25" customHeight="1" x14ac:dyDescent="0.35">
      <c r="A11" s="56" t="s">
        <v>66</v>
      </c>
      <c r="B11" s="57"/>
      <c r="C11" s="58"/>
      <c r="D11" s="59"/>
      <c r="E11" s="59"/>
      <c r="F11" s="59"/>
      <c r="G11" s="59"/>
      <c r="H11" s="59"/>
      <c r="I11" s="59"/>
      <c r="J11" s="51" t="s">
        <v>65</v>
      </c>
    </row>
    <row r="12" spans="1:252" s="73" customFormat="1" ht="47.25" customHeight="1" x14ac:dyDescent="0.35">
      <c r="A12" s="69" t="s">
        <v>57</v>
      </c>
      <c r="B12" s="70"/>
      <c r="C12" s="71"/>
      <c r="D12" s="71"/>
      <c r="E12" s="71"/>
      <c r="F12" s="71"/>
      <c r="G12" s="71"/>
      <c r="H12" s="71"/>
      <c r="I12" s="71"/>
      <c r="J12" s="7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47.25" customHeight="1" x14ac:dyDescent="0.35">
      <c r="A13" s="65" t="s">
        <v>58</v>
      </c>
      <c r="B13" s="57"/>
      <c r="C13" s="58"/>
      <c r="D13" s="59"/>
      <c r="E13" s="59"/>
      <c r="F13" s="59"/>
      <c r="G13" s="59"/>
      <c r="H13" s="59"/>
      <c r="I13" s="59"/>
      <c r="J13" s="74" t="s">
        <v>68</v>
      </c>
    </row>
    <row r="14" spans="1:252" ht="47.25" customHeight="1" x14ac:dyDescent="0.35">
      <c r="A14" s="47" t="s">
        <v>29</v>
      </c>
      <c r="B14" s="48"/>
      <c r="C14" s="49"/>
      <c r="D14" s="50"/>
      <c r="E14" s="50"/>
      <c r="F14" s="50"/>
      <c r="G14" s="50"/>
      <c r="H14" s="50"/>
      <c r="I14" s="50"/>
      <c r="J14" s="55" t="s">
        <v>30</v>
      </c>
    </row>
    <row r="15" spans="1:252" ht="47.25" customHeight="1" x14ac:dyDescent="0.35">
      <c r="A15" s="75" t="s">
        <v>31</v>
      </c>
      <c r="B15" s="57"/>
      <c r="C15" s="58"/>
      <c r="D15" s="76"/>
      <c r="E15" s="76"/>
      <c r="F15" s="76"/>
      <c r="G15" s="76"/>
      <c r="H15" s="76"/>
      <c r="I15" s="59"/>
      <c r="J15" s="55" t="s">
        <v>32</v>
      </c>
    </row>
    <row r="16" spans="1:252" ht="47.25" customHeight="1" x14ac:dyDescent="0.35">
      <c r="A16" s="65" t="s">
        <v>33</v>
      </c>
      <c r="B16" s="57"/>
      <c r="C16" s="58"/>
      <c r="D16" s="59"/>
      <c r="E16" s="59"/>
      <c r="F16" s="59"/>
      <c r="G16" s="59"/>
      <c r="H16" s="59"/>
      <c r="I16" s="59"/>
      <c r="J16" s="55" t="s">
        <v>34</v>
      </c>
    </row>
    <row r="17" spans="1:252" ht="47.25" customHeight="1" x14ac:dyDescent="0.35">
      <c r="A17" s="75" t="s">
        <v>35</v>
      </c>
      <c r="B17" s="57"/>
      <c r="C17" s="58"/>
      <c r="D17" s="59"/>
      <c r="E17" s="59"/>
      <c r="F17" s="59"/>
      <c r="G17" s="59"/>
      <c r="H17" s="59"/>
      <c r="I17" s="59"/>
      <c r="J17" s="55" t="s">
        <v>36</v>
      </c>
    </row>
    <row r="18" spans="1:252" ht="47.25" customHeight="1" x14ac:dyDescent="0.35">
      <c r="A18" s="75" t="s">
        <v>37</v>
      </c>
      <c r="B18" s="57">
        <v>1</v>
      </c>
      <c r="C18" s="58">
        <v>1</v>
      </c>
      <c r="D18" s="58">
        <v>1</v>
      </c>
      <c r="E18" s="58">
        <v>1</v>
      </c>
      <c r="F18" s="58">
        <v>1</v>
      </c>
      <c r="G18" s="58">
        <v>1</v>
      </c>
      <c r="H18" s="58">
        <v>1</v>
      </c>
      <c r="I18" s="59"/>
      <c r="J18" s="55" t="s">
        <v>38</v>
      </c>
    </row>
    <row r="19" spans="1:252" ht="47.25" customHeight="1" x14ac:dyDescent="0.35">
      <c r="A19" s="56" t="s">
        <v>66</v>
      </c>
      <c r="B19" s="57"/>
      <c r="C19" s="58"/>
      <c r="D19" s="59"/>
      <c r="E19" s="59"/>
      <c r="F19" s="59"/>
      <c r="G19" s="59"/>
      <c r="H19" s="59"/>
      <c r="I19" s="59"/>
      <c r="J19" s="51" t="s">
        <v>65</v>
      </c>
    </row>
    <row r="20" spans="1:252" s="81" customFormat="1" ht="47.25" customHeight="1" x14ac:dyDescent="0.35">
      <c r="A20" s="77" t="s">
        <v>59</v>
      </c>
      <c r="B20" s="78"/>
      <c r="C20" s="79"/>
      <c r="D20" s="79"/>
      <c r="E20" s="79"/>
      <c r="F20" s="79"/>
      <c r="G20" s="79"/>
      <c r="H20" s="79"/>
      <c r="I20" s="79"/>
      <c r="J20" s="8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59.25" customHeight="1" x14ac:dyDescent="0.35">
      <c r="A21" s="68" t="s">
        <v>39</v>
      </c>
      <c r="B21" s="48"/>
      <c r="C21" s="49"/>
      <c r="D21" s="50"/>
      <c r="E21" s="50"/>
      <c r="F21" s="50"/>
      <c r="G21" s="50"/>
      <c r="H21" s="50"/>
      <c r="I21" s="50"/>
      <c r="J21" s="55" t="s">
        <v>40</v>
      </c>
    </row>
    <row r="22" spans="1:252" ht="47.25" customHeight="1" x14ac:dyDescent="0.35">
      <c r="A22" s="56" t="s">
        <v>41</v>
      </c>
      <c r="B22" s="48"/>
      <c r="C22" s="49"/>
      <c r="D22" s="50"/>
      <c r="E22" s="50"/>
      <c r="F22" s="50"/>
      <c r="G22" s="50"/>
      <c r="H22" s="50"/>
      <c r="I22" s="50"/>
      <c r="J22" s="51" t="s">
        <v>42</v>
      </c>
    </row>
    <row r="23" spans="1:252" ht="47.25" customHeight="1" x14ac:dyDescent="0.35">
      <c r="A23" s="47" t="s">
        <v>43</v>
      </c>
      <c r="B23" s="82"/>
      <c r="C23" s="83"/>
      <c r="D23" s="84"/>
      <c r="E23" s="84"/>
      <c r="F23" s="84"/>
      <c r="G23" s="84"/>
      <c r="H23" s="84"/>
      <c r="I23" s="84"/>
      <c r="J23" s="55" t="s">
        <v>60</v>
      </c>
    </row>
    <row r="24" spans="1:252" ht="47.25" customHeight="1" x14ac:dyDescent="0.35">
      <c r="A24" s="56" t="s">
        <v>61</v>
      </c>
      <c r="B24" s="48"/>
      <c r="C24" s="49"/>
      <c r="D24" s="50"/>
      <c r="E24" s="50"/>
      <c r="F24" s="50"/>
      <c r="G24" s="50"/>
      <c r="H24" s="50"/>
      <c r="I24" s="50"/>
      <c r="J24" s="51" t="s">
        <v>62</v>
      </c>
    </row>
    <row r="25" spans="1:252" ht="47.25" customHeight="1" x14ac:dyDescent="0.35">
      <c r="A25" s="56" t="s">
        <v>44</v>
      </c>
      <c r="B25" s="48"/>
      <c r="C25" s="48"/>
      <c r="D25" s="48"/>
      <c r="E25" s="48"/>
      <c r="F25" s="48"/>
      <c r="G25" s="48"/>
      <c r="H25" s="48"/>
      <c r="I25" s="50"/>
      <c r="J25" s="51" t="s">
        <v>45</v>
      </c>
    </row>
    <row r="26" spans="1:252" ht="47.25" customHeight="1" x14ac:dyDescent="0.35">
      <c r="A26" s="85" t="s">
        <v>46</v>
      </c>
      <c r="B26" s="48"/>
      <c r="C26" s="48"/>
      <c r="D26" s="48"/>
      <c r="E26" s="48"/>
      <c r="F26" s="48"/>
      <c r="G26" s="48"/>
      <c r="H26" s="48"/>
      <c r="I26" s="50"/>
      <c r="J26" s="51" t="s">
        <v>47</v>
      </c>
    </row>
    <row r="27" spans="1:252" ht="47.25" customHeight="1" x14ac:dyDescent="0.35">
      <c r="A27" s="107" t="s">
        <v>63</v>
      </c>
      <c r="B27" s="108"/>
      <c r="C27" s="109"/>
      <c r="D27" s="109"/>
      <c r="E27" s="109"/>
      <c r="F27" s="109"/>
      <c r="G27" s="109"/>
      <c r="H27" s="109"/>
      <c r="I27" s="109"/>
      <c r="J27" s="110"/>
    </row>
    <row r="28" spans="1:252" ht="47.25" customHeight="1" x14ac:dyDescent="0.35">
      <c r="A28" s="106" t="s">
        <v>83</v>
      </c>
      <c r="B28" s="57"/>
      <c r="C28" s="57"/>
      <c r="D28" s="57"/>
      <c r="E28" s="57"/>
      <c r="F28" s="57"/>
      <c r="G28" s="57"/>
      <c r="H28" s="57"/>
      <c r="I28" s="59"/>
      <c r="J28" s="90"/>
    </row>
    <row r="29" spans="1:252" ht="47.25" customHeight="1" x14ac:dyDescent="0.35">
      <c r="A29" s="106" t="s">
        <v>82</v>
      </c>
      <c r="B29" s="57"/>
      <c r="C29" s="57"/>
      <c r="D29" s="57"/>
      <c r="E29" s="57"/>
      <c r="F29" s="57"/>
      <c r="G29" s="57"/>
      <c r="H29" s="57"/>
      <c r="I29" s="59"/>
      <c r="J29" s="90"/>
    </row>
    <row r="30" spans="1:252" ht="47.25" customHeight="1" x14ac:dyDescent="0.35">
      <c r="A30" s="86" t="s">
        <v>28</v>
      </c>
      <c r="B30" s="87"/>
      <c r="C30" s="88"/>
      <c r="D30" s="88"/>
      <c r="E30" s="88"/>
      <c r="F30" s="88"/>
      <c r="G30" s="88"/>
      <c r="H30" s="88"/>
      <c r="I30" s="88"/>
      <c r="J30" s="89"/>
    </row>
    <row r="31" spans="1:252" ht="47.25" customHeight="1" x14ac:dyDescent="0.35">
      <c r="A31" s="91" t="s">
        <v>66</v>
      </c>
      <c r="B31" s="57" t="s">
        <v>69</v>
      </c>
      <c r="C31" s="57" t="s">
        <v>69</v>
      </c>
      <c r="D31" s="57" t="s">
        <v>69</v>
      </c>
      <c r="E31" s="57" t="s">
        <v>69</v>
      </c>
      <c r="F31" s="57" t="s">
        <v>69</v>
      </c>
      <c r="G31" s="57" t="s">
        <v>69</v>
      </c>
      <c r="H31" s="57" t="s">
        <v>69</v>
      </c>
      <c r="I31" s="59"/>
      <c r="J31" s="90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Profit &amp; Loss</vt:lpstr>
      <vt:lpstr>2. Balance Sheet</vt:lpstr>
      <vt:lpstr>3. Portfolio</vt:lpstr>
      <vt:lpstr>4. Impact 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2017-02-07T16:00:34Z</dcterms:created>
  <dcterms:modified xsi:type="dcterms:W3CDTF">2025-04-14T07:43:09Z</dcterms:modified>
</cp:coreProperties>
</file>